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7235" windowHeight="6945" activeTab="0"/>
  </bookViews>
  <sheets>
    <sheet name="Speelmatrix" sheetId="2" r:id="rId1"/>
    <sheet name="2019VJ indeling" sheetId="1" r:id="rId2"/>
  </sheets>
  <definedNames>
    <definedName name="_xlnm._FilterDatabase" localSheetId="0" hidden="1">'Speelmatrix'!$A$1:$Q$98</definedName>
    <definedName name="_xlnm.Print_Area" localSheetId="0">'Speelmatrix'!$A:$L</definedName>
  </definedNames>
  <calcPr calcId="125725"/>
</workbook>
</file>

<file path=xl/sharedStrings.xml><?xml version="1.0" encoding="utf-8"?>
<sst xmlns="http://schemas.openxmlformats.org/spreadsheetml/2006/main" count="701" uniqueCount="120">
  <si>
    <t>2e</t>
  </si>
  <si>
    <t>klasse</t>
  </si>
  <si>
    <t>-</t>
  </si>
  <si>
    <t>Poule</t>
  </si>
  <si>
    <t>D</t>
  </si>
  <si>
    <t>A</t>
  </si>
  <si>
    <t>Hellevoets-Eff</t>
  </si>
  <si>
    <t>MA</t>
  </si>
  <si>
    <t>B</t>
  </si>
  <si>
    <t>NN-Rotterdam</t>
  </si>
  <si>
    <t>C</t>
  </si>
  <si>
    <t>Salamanders</t>
  </si>
  <si>
    <t>VR</t>
  </si>
  <si>
    <t>De-Sprint</t>
  </si>
  <si>
    <t>DI</t>
  </si>
  <si>
    <t>E</t>
  </si>
  <si>
    <t>DHC</t>
  </si>
  <si>
    <t>F</t>
  </si>
  <si>
    <t>Xerxes</t>
  </si>
  <si>
    <t>DO</t>
  </si>
  <si>
    <t>3e</t>
  </si>
  <si>
    <t>Papendrecht</t>
  </si>
  <si>
    <t>TOGB</t>
  </si>
  <si>
    <t>6e</t>
  </si>
  <si>
    <t>Phoenix</t>
  </si>
  <si>
    <t>Reflex(L)</t>
  </si>
  <si>
    <t>Play-Fair</t>
  </si>
  <si>
    <t>Pecos</t>
  </si>
  <si>
    <t>1e</t>
  </si>
  <si>
    <t>Taveba</t>
  </si>
  <si>
    <t>SIOK</t>
  </si>
  <si>
    <t>Taverzo</t>
  </si>
  <si>
    <t>De-Treffers(M)</t>
  </si>
  <si>
    <t>Dordrecht</t>
  </si>
  <si>
    <t>WO</t>
  </si>
  <si>
    <t>Trefpunt</t>
  </si>
  <si>
    <t>Alexandria'66</t>
  </si>
  <si>
    <t>Vriendenschaar</t>
  </si>
  <si>
    <t>VVV</t>
  </si>
  <si>
    <t>SVN</t>
  </si>
  <si>
    <t>TOG</t>
  </si>
  <si>
    <t>Pijnacker</t>
  </si>
  <si>
    <t>4e</t>
  </si>
  <si>
    <t>J</t>
  </si>
  <si>
    <t>Bernisse'80</t>
  </si>
  <si>
    <t>Sorry</t>
  </si>
  <si>
    <t>7e</t>
  </si>
  <si>
    <t>NTTC</t>
  </si>
  <si>
    <t>Kwiek</t>
  </si>
  <si>
    <t>NN-Rotterdam duo</t>
  </si>
  <si>
    <t>ZO</t>
  </si>
  <si>
    <t>Hellevoets-Eff 1</t>
  </si>
  <si>
    <t>NN Rotterdam 1</t>
  </si>
  <si>
    <t>R</t>
  </si>
  <si>
    <t>Emie</t>
  </si>
  <si>
    <t>Mol</t>
  </si>
  <si>
    <t>Cuma</t>
  </si>
  <si>
    <t>NN Rotterdam 2</t>
  </si>
  <si>
    <t>De-Sprint 4</t>
  </si>
  <si>
    <t>Buit</t>
  </si>
  <si>
    <t>Theo</t>
  </si>
  <si>
    <t>George</t>
  </si>
  <si>
    <t>Clement</t>
  </si>
  <si>
    <t>NN Rotterdam 3</t>
  </si>
  <si>
    <t>Phoenix 5</t>
  </si>
  <si>
    <t>Evelien</t>
  </si>
  <si>
    <t>Aat</t>
  </si>
  <si>
    <t>Ed</t>
  </si>
  <si>
    <t>Taveba 1</t>
  </si>
  <si>
    <t>NN Rotterdam duo 1</t>
  </si>
  <si>
    <t>Peter B</t>
  </si>
  <si>
    <t>Kwiek 4</t>
  </si>
  <si>
    <t>NN Rotterdam duo 7</t>
  </si>
  <si>
    <t>Marjo</t>
  </si>
  <si>
    <t>Sjoerd</t>
  </si>
  <si>
    <t>Aad</t>
  </si>
  <si>
    <t>ZA</t>
  </si>
  <si>
    <t>Alexandria'66 5</t>
  </si>
  <si>
    <t>NN Rotterdam duo 2</t>
  </si>
  <si>
    <t>NN Rotterdam duo 3</t>
  </si>
  <si>
    <t>Hein</t>
  </si>
  <si>
    <t>NN Rotterdam duo 4</t>
  </si>
  <si>
    <t>TOGB 5</t>
  </si>
  <si>
    <t>Peter D</t>
  </si>
  <si>
    <t>Ton</t>
  </si>
  <si>
    <t>.</t>
  </si>
  <si>
    <t>Salamanders 6</t>
  </si>
  <si>
    <t>NTTC 8</t>
  </si>
  <si>
    <t>Pijnacker 3</t>
  </si>
  <si>
    <t>Sorry 6</t>
  </si>
  <si>
    <t>SIOK 1</t>
  </si>
  <si>
    <t>Taverzo 6</t>
  </si>
  <si>
    <t>DHC 7</t>
  </si>
  <si>
    <t>DHC 13</t>
  </si>
  <si>
    <t>Xerxes 1</t>
  </si>
  <si>
    <t>Vriendenschaar 7</t>
  </si>
  <si>
    <t>Xerxes 4</t>
  </si>
  <si>
    <t>Dordrecht 1</t>
  </si>
  <si>
    <t>Trefpunt 1</t>
  </si>
  <si>
    <t>TOG 2</t>
  </si>
  <si>
    <t>Dordrecht 8</t>
  </si>
  <si>
    <t>Play-Fair 4</t>
  </si>
  <si>
    <t>Reflex(L) 2</t>
  </si>
  <si>
    <t>Alexandria'66 21</t>
  </si>
  <si>
    <t>De-Treffers(M) 1</t>
  </si>
  <si>
    <t>Vriendenschaar 2</t>
  </si>
  <si>
    <t>SVN 2</t>
  </si>
  <si>
    <t>DHC 4</t>
  </si>
  <si>
    <t>Bernisse'80 1</t>
  </si>
  <si>
    <t>De-Sprint 3</t>
  </si>
  <si>
    <t>Pecos 8</t>
  </si>
  <si>
    <t>Sorry 10</t>
  </si>
  <si>
    <t>Taverzo 1</t>
  </si>
  <si>
    <t>VVV 4</t>
  </si>
  <si>
    <t>Alexandria'66 15</t>
  </si>
  <si>
    <t>TOGB 4</t>
  </si>
  <si>
    <t>Dordrecht 3</t>
  </si>
  <si>
    <t>Papendrecht 5</t>
  </si>
  <si>
    <t>vrij</t>
  </si>
  <si>
    <t>Hans dW</t>
  </si>
</sst>
</file>

<file path=xl/styles.xml><?xml version="1.0" encoding="utf-8"?>
<styleSheet xmlns="http://schemas.openxmlformats.org/spreadsheetml/2006/main">
  <numFmts count="1">
    <numFmt numFmtId="164" formatCode="h:mm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trike/>
      <sz val="11"/>
      <color theme="0" tint="-0.3499799966812134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0" tint="-0.4999699890613556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20" fontId="0" fillId="0" borderId="0" xfId="0" applyNumberFormat="1"/>
    <xf numFmtId="16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10" xfId="0" applyBorder="1"/>
    <xf numFmtId="16" fontId="0" fillId="0" borderId="0" xfId="0" applyNumberFormat="1"/>
    <xf numFmtId="164" fontId="0" fillId="0" borderId="0" xfId="0" applyNumberFormat="1"/>
    <xf numFmtId="1" fontId="18" fillId="0" borderId="0" xfId="0" applyNumberFormat="1" applyFont="1" applyBorder="1"/>
    <xf numFmtId="16" fontId="19" fillId="0" borderId="0" xfId="0" applyNumberFormat="1" applyFont="1"/>
    <xf numFmtId="164" fontId="19" fillId="0" borderId="0" xfId="0" applyNumberFormat="1" applyFont="1"/>
    <xf numFmtId="0" fontId="19" fillId="0" borderId="0" xfId="0" applyFont="1"/>
    <xf numFmtId="16" fontId="0" fillId="0" borderId="0" xfId="0" applyNumberFormat="1" applyFill="1"/>
    <xf numFmtId="0" fontId="19" fillId="0" borderId="0" xfId="0" applyFont="1" applyFill="1" applyBorder="1"/>
    <xf numFmtId="0" fontId="20" fillId="0" borderId="0" xfId="0" applyFont="1" applyFill="1" applyBorder="1"/>
    <xf numFmtId="0" fontId="18" fillId="0" borderId="0" xfId="0" applyFont="1" applyFill="1" applyBorder="1"/>
    <xf numFmtId="0" fontId="0" fillId="0" borderId="0" xfId="0" applyBorder="1"/>
    <xf numFmtId="0" fontId="20" fillId="0" borderId="0" xfId="0" applyFont="1" applyBorder="1"/>
    <xf numFmtId="1" fontId="0" fillId="0" borderId="0" xfId="0" applyNumberFormat="1"/>
    <xf numFmtId="0" fontId="21" fillId="0" borderId="0" xfId="0" applyFont="1"/>
    <xf numFmtId="0" fontId="14" fillId="0" borderId="0" xfId="0" applyFont="1"/>
    <xf numFmtId="0" fontId="22" fillId="0" borderId="10" xfId="0" applyFont="1" applyBorder="1"/>
    <xf numFmtId="16" fontId="22" fillId="0" borderId="0" xfId="0" applyNumberFormat="1" applyFont="1"/>
    <xf numFmtId="164" fontId="22" fillId="0" borderId="0" xfId="0" applyNumberFormat="1" applyFont="1"/>
    <xf numFmtId="0" fontId="22" fillId="0" borderId="0" xfId="0" applyFont="1"/>
    <xf numFmtId="16" fontId="23" fillId="0" borderId="0" xfId="0" applyNumberFormat="1" applyFont="1"/>
    <xf numFmtId="0" fontId="24" fillId="0" borderId="10" xfId="0" applyFont="1" applyBorder="1"/>
    <xf numFmtId="16" fontId="24" fillId="0" borderId="0" xfId="0" applyNumberFormat="1" applyFont="1"/>
    <xf numFmtId="164" fontId="24" fillId="0" borderId="0" xfId="0" applyNumberFormat="1" applyFont="1"/>
    <xf numFmtId="0" fontId="24" fillId="0" borderId="0" xfId="0" applyFont="1"/>
    <xf numFmtId="16" fontId="25" fillId="0" borderId="0" xfId="0" applyNumberFormat="1" applyFont="1"/>
    <xf numFmtId="0" fontId="16" fillId="0" borderId="0" xfId="0" applyFont="1"/>
    <xf numFmtId="0" fontId="18" fillId="0" borderId="0" xfId="0" applyFont="1"/>
    <xf numFmtId="0" fontId="26" fillId="0" borderId="0" xfId="0" applyFont="1"/>
    <xf numFmtId="0" fontId="27" fillId="0" borderId="0" xfId="0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workbookViewId="0" topLeftCell="A1">
      <selection activeCell="A1" sqref="A1:L1048576"/>
    </sheetView>
  </sheetViews>
  <sheetFormatPr defaultColWidth="9.140625" defaultRowHeight="15"/>
  <cols>
    <col min="1" max="1" width="5.8515625" style="0" customWidth="1"/>
    <col min="2" max="2" width="8.00390625" style="0" customWidth="1"/>
    <col min="3" max="3" width="6.57421875" style="0" customWidth="1"/>
    <col min="4" max="4" width="21.28125" style="0" customWidth="1"/>
    <col min="5" max="5" width="23.57421875" style="0" customWidth="1"/>
    <col min="6" max="6" width="3.140625" style="0" customWidth="1"/>
    <col min="7" max="7" width="3.7109375" style="0" customWidth="1"/>
    <col min="8" max="8" width="3.8515625" style="0" customWidth="1"/>
    <col min="9" max="11" width="9.140625" style="0" customWidth="1"/>
    <col min="12" max="12" width="8.7109375" style="0" customWidth="1"/>
    <col min="13" max="13" width="4.00390625" style="0" customWidth="1"/>
    <col min="14" max="14" width="4.8515625" style="0" customWidth="1"/>
    <col min="16" max="16" width="3.7109375" style="0" customWidth="1"/>
  </cols>
  <sheetData>
    <row r="1" spans="2:17" ht="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>
        <f aca="true" t="shared" si="0" ref="M1">WEEKDAY(B1)</f>
        <v>7</v>
      </c>
      <c r="P1">
        <v>1</v>
      </c>
      <c r="Q1" t="s">
        <v>50</v>
      </c>
    </row>
    <row r="2" spans="1:17" ht="15">
      <c r="A2" s="6" t="str">
        <f aca="true" t="shared" si="1" ref="A2:A10">VLOOKUP(M2,$P$1:$Q$6,2,FALSE)</f>
        <v>MA</v>
      </c>
      <c r="B2" s="7">
        <v>43493</v>
      </c>
      <c r="C2" s="8">
        <v>0.8125</v>
      </c>
      <c r="D2" t="s">
        <v>51</v>
      </c>
      <c r="E2" t="s">
        <v>52</v>
      </c>
      <c r="F2" t="s">
        <v>53</v>
      </c>
      <c r="G2">
        <v>1</v>
      </c>
      <c r="I2" s="12" t="s">
        <v>54</v>
      </c>
      <c r="J2" s="12" t="s">
        <v>55</v>
      </c>
      <c r="K2" s="12" t="s">
        <v>56</v>
      </c>
      <c r="M2" s="5">
        <f aca="true" t="shared" si="2" ref="M2:M19">WEEKDAY(B2)</f>
        <v>2</v>
      </c>
      <c r="N2" t="str">
        <f>VLOOKUP(M2,P1:Q6,2,FALSE)</f>
        <v>MA</v>
      </c>
      <c r="P2">
        <v>2</v>
      </c>
      <c r="Q2" t="s">
        <v>7</v>
      </c>
    </row>
    <row r="3" spans="1:17" ht="15">
      <c r="A3" s="6" t="str">
        <f t="shared" si="1"/>
        <v>MA</v>
      </c>
      <c r="B3" s="7">
        <v>43493</v>
      </c>
      <c r="C3" s="8">
        <v>0.8333333333333334</v>
      </c>
      <c r="D3" t="s">
        <v>57</v>
      </c>
      <c r="E3" t="s">
        <v>58</v>
      </c>
      <c r="F3" t="s">
        <v>53</v>
      </c>
      <c r="G3">
        <v>2</v>
      </c>
      <c r="I3" s="32" t="s">
        <v>59</v>
      </c>
      <c r="J3" s="33" t="s">
        <v>60</v>
      </c>
      <c r="K3" s="34" t="s">
        <v>61</v>
      </c>
      <c r="L3" s="34" t="s">
        <v>62</v>
      </c>
      <c r="M3" s="5">
        <f t="shared" si="2"/>
        <v>2</v>
      </c>
      <c r="P3">
        <v>3</v>
      </c>
      <c r="Q3" t="s">
        <v>14</v>
      </c>
    </row>
    <row r="4" spans="1:17" ht="15">
      <c r="A4" s="6" t="str">
        <f t="shared" si="1"/>
        <v>MA</v>
      </c>
      <c r="B4" s="7">
        <v>43493</v>
      </c>
      <c r="C4" s="8">
        <v>0.8333333333333334</v>
      </c>
      <c r="D4" t="s">
        <v>63</v>
      </c>
      <c r="E4" t="s">
        <v>64</v>
      </c>
      <c r="F4" t="s">
        <v>53</v>
      </c>
      <c r="G4">
        <v>3</v>
      </c>
      <c r="I4" s="12" t="s">
        <v>65</v>
      </c>
      <c r="J4" s="12" t="s">
        <v>66</v>
      </c>
      <c r="K4" t="s">
        <v>67</v>
      </c>
      <c r="M4" s="5">
        <f t="shared" si="2"/>
        <v>2</v>
      </c>
      <c r="P4">
        <v>4</v>
      </c>
      <c r="Q4" t="s">
        <v>34</v>
      </c>
    </row>
    <row r="5" spans="1:17" ht="15">
      <c r="A5" s="22" t="str">
        <f t="shared" si="1"/>
        <v>MA</v>
      </c>
      <c r="B5" s="23">
        <v>43493</v>
      </c>
      <c r="C5" s="24">
        <v>0.84375</v>
      </c>
      <c r="D5" s="25" t="s">
        <v>68</v>
      </c>
      <c r="E5" s="25" t="s">
        <v>69</v>
      </c>
      <c r="F5" s="25" t="s">
        <v>4</v>
      </c>
      <c r="G5" s="25">
        <v>1</v>
      </c>
      <c r="H5" s="25"/>
      <c r="I5" s="25" t="s">
        <v>54</v>
      </c>
      <c r="J5" s="25" t="s">
        <v>70</v>
      </c>
      <c r="K5" s="25" t="s">
        <v>56</v>
      </c>
      <c r="L5" s="7">
        <v>43521</v>
      </c>
      <c r="M5" s="5">
        <f t="shared" si="2"/>
        <v>2</v>
      </c>
      <c r="P5">
        <v>5</v>
      </c>
      <c r="Q5" t="s">
        <v>19</v>
      </c>
    </row>
    <row r="6" spans="1:17" ht="15">
      <c r="A6" s="6" t="str">
        <f t="shared" si="1"/>
        <v>MA</v>
      </c>
      <c r="B6" s="7">
        <v>43493</v>
      </c>
      <c r="C6" s="8">
        <v>0.8333333333333334</v>
      </c>
      <c r="D6" t="s">
        <v>71</v>
      </c>
      <c r="E6" t="s">
        <v>72</v>
      </c>
      <c r="F6" t="s">
        <v>4</v>
      </c>
      <c r="G6">
        <v>7</v>
      </c>
      <c r="I6" t="s">
        <v>73</v>
      </c>
      <c r="J6" t="s">
        <v>74</v>
      </c>
      <c r="K6" t="s">
        <v>75</v>
      </c>
      <c r="M6" s="5">
        <f t="shared" si="2"/>
        <v>2</v>
      </c>
      <c r="P6">
        <v>6</v>
      </c>
      <c r="Q6" t="s">
        <v>12</v>
      </c>
    </row>
    <row r="7" spans="1:17" ht="15">
      <c r="A7" s="6" t="str">
        <f t="shared" si="1"/>
        <v>WO</v>
      </c>
      <c r="B7" s="7">
        <v>43495</v>
      </c>
      <c r="C7" s="8">
        <v>0.8333333333333334</v>
      </c>
      <c r="D7" t="s">
        <v>77</v>
      </c>
      <c r="E7" t="s">
        <v>78</v>
      </c>
      <c r="F7" t="s">
        <v>4</v>
      </c>
      <c r="G7">
        <v>2</v>
      </c>
      <c r="I7" t="s">
        <v>59</v>
      </c>
      <c r="J7" t="s">
        <v>55</v>
      </c>
      <c r="M7" s="5">
        <f t="shared" si="2"/>
        <v>4</v>
      </c>
      <c r="P7">
        <v>7</v>
      </c>
      <c r="Q7" t="s">
        <v>76</v>
      </c>
    </row>
    <row r="8" spans="1:13" ht="15">
      <c r="A8" s="6" t="str">
        <f t="shared" si="1"/>
        <v>DO</v>
      </c>
      <c r="B8" s="7">
        <v>43496</v>
      </c>
      <c r="C8" s="8">
        <v>0.8333333333333334</v>
      </c>
      <c r="D8" t="s">
        <v>79</v>
      </c>
      <c r="E8" s="21" t="s">
        <v>118</v>
      </c>
      <c r="F8" t="s">
        <v>4</v>
      </c>
      <c r="G8">
        <v>3</v>
      </c>
      <c r="I8" t="s">
        <v>80</v>
      </c>
      <c r="J8" t="s">
        <v>60</v>
      </c>
      <c r="K8" s="12" t="s">
        <v>61</v>
      </c>
      <c r="M8" s="5">
        <f t="shared" si="2"/>
        <v>5</v>
      </c>
    </row>
    <row r="9" spans="1:13" ht="15">
      <c r="A9" s="22" t="str">
        <f t="shared" si="1"/>
        <v>DO</v>
      </c>
      <c r="B9" s="23">
        <v>43496</v>
      </c>
      <c r="C9" s="24">
        <v>0.8333333333333334</v>
      </c>
      <c r="D9" s="25" t="s">
        <v>81</v>
      </c>
      <c r="E9" s="25" t="s">
        <v>82</v>
      </c>
      <c r="F9" s="25" t="s">
        <v>4</v>
      </c>
      <c r="G9" s="25">
        <v>4</v>
      </c>
      <c r="H9" s="25"/>
      <c r="I9" s="25" t="s">
        <v>83</v>
      </c>
      <c r="J9" s="25" t="s">
        <v>84</v>
      </c>
      <c r="L9" s="7">
        <v>43545</v>
      </c>
      <c r="M9" s="5">
        <f t="shared" si="2"/>
        <v>5</v>
      </c>
    </row>
    <row r="10" spans="1:13" ht="15">
      <c r="A10" s="6" t="str">
        <f t="shared" si="1"/>
        <v>DO</v>
      </c>
      <c r="B10" s="7">
        <v>43496</v>
      </c>
      <c r="C10" s="8">
        <v>0.84375</v>
      </c>
      <c r="D10" t="s">
        <v>82</v>
      </c>
      <c r="E10" t="s">
        <v>81</v>
      </c>
      <c r="F10" t="s">
        <v>4</v>
      </c>
      <c r="G10">
        <v>4</v>
      </c>
      <c r="I10" t="s">
        <v>83</v>
      </c>
      <c r="J10" t="s">
        <v>84</v>
      </c>
      <c r="L10" s="26">
        <v>43545</v>
      </c>
      <c r="M10" s="5">
        <f t="shared" si="2"/>
        <v>5</v>
      </c>
    </row>
    <row r="11" spans="1:13" ht="15">
      <c r="A11" s="6" t="s">
        <v>85</v>
      </c>
      <c r="M11" s="9">
        <f t="shared" si="2"/>
        <v>7</v>
      </c>
    </row>
    <row r="12" spans="1:13" ht="15">
      <c r="A12" s="6" t="str">
        <f aca="true" t="shared" si="3" ref="A12:A19">VLOOKUP(M12,$P$1:$Q$6,2,FALSE)</f>
        <v>MA</v>
      </c>
      <c r="B12" s="7">
        <v>43500</v>
      </c>
      <c r="C12" s="8">
        <v>0.8333333333333334</v>
      </c>
      <c r="D12" t="s">
        <v>52</v>
      </c>
      <c r="E12" t="s">
        <v>86</v>
      </c>
      <c r="F12" t="s">
        <v>53</v>
      </c>
      <c r="G12">
        <v>1</v>
      </c>
      <c r="I12" t="s">
        <v>54</v>
      </c>
      <c r="J12" t="s">
        <v>55</v>
      </c>
      <c r="K12" t="s">
        <v>56</v>
      </c>
      <c r="M12" s="5">
        <f t="shared" si="2"/>
        <v>2</v>
      </c>
    </row>
    <row r="13" spans="1:13" ht="15">
      <c r="A13" s="6" t="str">
        <f t="shared" si="3"/>
        <v>MA</v>
      </c>
      <c r="B13" s="7">
        <v>43500</v>
      </c>
      <c r="C13" s="8">
        <v>0.8333333333333334</v>
      </c>
      <c r="D13" t="s">
        <v>72</v>
      </c>
      <c r="E13" t="s">
        <v>87</v>
      </c>
      <c r="F13" t="s">
        <v>4</v>
      </c>
      <c r="G13">
        <v>7</v>
      </c>
      <c r="I13" t="s">
        <v>73</v>
      </c>
      <c r="J13" t="s">
        <v>74</v>
      </c>
      <c r="K13" t="s">
        <v>75</v>
      </c>
      <c r="M13" s="5">
        <f t="shared" si="2"/>
        <v>2</v>
      </c>
    </row>
    <row r="14" spans="1:13" ht="15">
      <c r="A14" s="6" t="str">
        <f t="shared" si="3"/>
        <v>DI</v>
      </c>
      <c r="B14" s="7">
        <v>43501</v>
      </c>
      <c r="C14" s="8">
        <v>0.84375</v>
      </c>
      <c r="D14" t="s">
        <v>88</v>
      </c>
      <c r="E14" t="s">
        <v>79</v>
      </c>
      <c r="F14" t="s">
        <v>4</v>
      </c>
      <c r="G14">
        <v>3</v>
      </c>
      <c r="I14" t="s">
        <v>80</v>
      </c>
      <c r="J14" t="s">
        <v>60</v>
      </c>
      <c r="K14" s="12" t="s">
        <v>61</v>
      </c>
      <c r="M14" s="5">
        <f t="shared" si="2"/>
        <v>3</v>
      </c>
    </row>
    <row r="15" spans="1:13" ht="15">
      <c r="A15" s="6" t="str">
        <f t="shared" si="3"/>
        <v>DI</v>
      </c>
      <c r="B15" s="7">
        <v>43501</v>
      </c>
      <c r="C15" s="8">
        <v>0.8333333333333334</v>
      </c>
      <c r="D15" t="s">
        <v>89</v>
      </c>
      <c r="E15" t="s">
        <v>81</v>
      </c>
      <c r="F15" t="s">
        <v>4</v>
      </c>
      <c r="G15">
        <v>4</v>
      </c>
      <c r="I15" t="s">
        <v>83</v>
      </c>
      <c r="J15" t="s">
        <v>84</v>
      </c>
      <c r="M15" s="5">
        <f t="shared" si="2"/>
        <v>3</v>
      </c>
    </row>
    <row r="16" spans="1:13" ht="15">
      <c r="A16" s="6" t="str">
        <f t="shared" si="3"/>
        <v>DO</v>
      </c>
      <c r="B16" s="7">
        <v>43503</v>
      </c>
      <c r="C16" s="8">
        <v>0.8333333333333334</v>
      </c>
      <c r="D16" t="s">
        <v>69</v>
      </c>
      <c r="E16" t="s">
        <v>90</v>
      </c>
      <c r="F16" t="s">
        <v>4</v>
      </c>
      <c r="G16">
        <v>1</v>
      </c>
      <c r="I16" t="s">
        <v>54</v>
      </c>
      <c r="J16" t="s">
        <v>70</v>
      </c>
      <c r="K16" t="s">
        <v>56</v>
      </c>
      <c r="M16" s="5">
        <f t="shared" si="2"/>
        <v>5</v>
      </c>
    </row>
    <row r="17" spans="1:13" ht="15">
      <c r="A17" s="6" t="str">
        <f t="shared" si="3"/>
        <v>DO</v>
      </c>
      <c r="B17" s="7">
        <v>43503</v>
      </c>
      <c r="C17" s="8">
        <v>0.8333333333333334</v>
      </c>
      <c r="D17" t="s">
        <v>78</v>
      </c>
      <c r="E17" t="s">
        <v>91</v>
      </c>
      <c r="F17" t="s">
        <v>4</v>
      </c>
      <c r="G17">
        <v>2</v>
      </c>
      <c r="I17" s="21" t="s">
        <v>59</v>
      </c>
      <c r="J17" t="s">
        <v>55</v>
      </c>
      <c r="L17" t="s">
        <v>84</v>
      </c>
      <c r="M17" s="5">
        <f t="shared" si="2"/>
        <v>5</v>
      </c>
    </row>
    <row r="18" spans="1:13" ht="15">
      <c r="A18" s="6" t="str">
        <f t="shared" si="3"/>
        <v>VR</v>
      </c>
      <c r="B18" s="7">
        <v>43504</v>
      </c>
      <c r="C18" s="8">
        <v>0.8333333333333334</v>
      </c>
      <c r="D18" t="s">
        <v>92</v>
      </c>
      <c r="E18" t="s">
        <v>57</v>
      </c>
      <c r="F18" t="s">
        <v>53</v>
      </c>
      <c r="G18">
        <v>2</v>
      </c>
      <c r="I18" s="21" t="s">
        <v>59</v>
      </c>
      <c r="J18" s="32" t="s">
        <v>60</v>
      </c>
      <c r="K18" s="34" t="s">
        <v>61</v>
      </c>
      <c r="L18" s="32" t="s">
        <v>62</v>
      </c>
      <c r="M18" s="5">
        <f t="shared" si="2"/>
        <v>6</v>
      </c>
    </row>
    <row r="19" spans="1:13" ht="15">
      <c r="A19" s="6" t="str">
        <f t="shared" si="3"/>
        <v>VR</v>
      </c>
      <c r="B19" s="7">
        <v>43504</v>
      </c>
      <c r="C19" s="8">
        <v>0.8333333333333334</v>
      </c>
      <c r="D19" t="s">
        <v>93</v>
      </c>
      <c r="E19" t="s">
        <v>63</v>
      </c>
      <c r="F19" t="s">
        <v>53</v>
      </c>
      <c r="G19">
        <v>3</v>
      </c>
      <c r="I19" s="12" t="s">
        <v>65</v>
      </c>
      <c r="J19" s="12" t="s">
        <v>66</v>
      </c>
      <c r="K19" s="21" t="s">
        <v>67</v>
      </c>
      <c r="L19" t="s">
        <v>119</v>
      </c>
      <c r="M19" s="5">
        <f t="shared" si="2"/>
        <v>6</v>
      </c>
    </row>
    <row r="20" spans="1:13" ht="15">
      <c r="A20" s="6" t="s">
        <v>85</v>
      </c>
      <c r="M20" s="5"/>
    </row>
    <row r="21" spans="1:13" ht="15">
      <c r="A21" s="6" t="str">
        <f aca="true" t="shared" si="4" ref="A21:A29">VLOOKUP(M21,$P$1:$Q$6,2,FALSE)</f>
        <v>MA</v>
      </c>
      <c r="B21" s="7">
        <v>43507</v>
      </c>
      <c r="C21" s="8">
        <v>0.8333333333333334</v>
      </c>
      <c r="D21" t="s">
        <v>52</v>
      </c>
      <c r="E21" t="s">
        <v>94</v>
      </c>
      <c r="F21" t="s">
        <v>53</v>
      </c>
      <c r="G21">
        <v>1</v>
      </c>
      <c r="I21" t="s">
        <v>54</v>
      </c>
      <c r="J21" t="s">
        <v>55</v>
      </c>
      <c r="K21" t="s">
        <v>56</v>
      </c>
      <c r="M21" s="5">
        <f aca="true" t="shared" si="5" ref="M21:M29">WEEKDAY(B21)</f>
        <v>2</v>
      </c>
    </row>
    <row r="22" spans="1:15" ht="15">
      <c r="A22" s="6" t="str">
        <f aca="true" t="shared" si="6" ref="A22">VLOOKUP(M22,$P$1:$Q$6,2,FALSE)</f>
        <v>MA</v>
      </c>
      <c r="B22" s="7">
        <v>43507</v>
      </c>
      <c r="C22" s="11">
        <v>0.8333333333333334</v>
      </c>
      <c r="D22" s="12" t="s">
        <v>96</v>
      </c>
      <c r="E22" s="12" t="s">
        <v>57</v>
      </c>
      <c r="F22" t="s">
        <v>53</v>
      </c>
      <c r="G22">
        <v>2</v>
      </c>
      <c r="I22" s="20" t="s">
        <v>59</v>
      </c>
      <c r="J22" s="34" t="s">
        <v>60</v>
      </c>
      <c r="K22" s="34" t="s">
        <v>61</v>
      </c>
      <c r="L22" s="32" t="s">
        <v>62</v>
      </c>
      <c r="M22" s="9">
        <f aca="true" t="shared" si="7" ref="M22">WEEKDAY(B22)</f>
        <v>2</v>
      </c>
      <c r="O22" s="31">
        <v>43510</v>
      </c>
    </row>
    <row r="23" spans="1:13" ht="15">
      <c r="A23" s="6" t="str">
        <f t="shared" si="4"/>
        <v>DI</v>
      </c>
      <c r="B23" s="7">
        <v>43508</v>
      </c>
      <c r="C23" s="8">
        <v>0.8333333333333334</v>
      </c>
      <c r="D23" t="s">
        <v>95</v>
      </c>
      <c r="E23" t="s">
        <v>72</v>
      </c>
      <c r="F23" t="s">
        <v>4</v>
      </c>
      <c r="G23">
        <v>7</v>
      </c>
      <c r="I23" t="s">
        <v>73</v>
      </c>
      <c r="J23" t="s">
        <v>74</v>
      </c>
      <c r="K23" t="s">
        <v>75</v>
      </c>
      <c r="M23" s="5">
        <f t="shared" si="5"/>
        <v>3</v>
      </c>
    </row>
    <row r="24" spans="1:15" ht="15">
      <c r="A24" s="27" t="str">
        <f t="shared" si="4"/>
        <v>DO</v>
      </c>
      <c r="B24" s="28">
        <v>43510</v>
      </c>
      <c r="C24" s="29">
        <v>0.8333333333333334</v>
      </c>
      <c r="D24" s="30" t="s">
        <v>96</v>
      </c>
      <c r="E24" s="30" t="s">
        <v>57</v>
      </c>
      <c r="F24" s="30" t="s">
        <v>53</v>
      </c>
      <c r="G24" s="30">
        <v>2</v>
      </c>
      <c r="H24" s="30"/>
      <c r="I24" s="30" t="s">
        <v>59</v>
      </c>
      <c r="J24" s="30" t="s">
        <v>60</v>
      </c>
      <c r="K24" s="30" t="s">
        <v>61</v>
      </c>
      <c r="L24" s="30" t="s">
        <v>62</v>
      </c>
      <c r="M24" s="9">
        <f t="shared" si="5"/>
        <v>5</v>
      </c>
      <c r="O24" s="7">
        <v>43507</v>
      </c>
    </row>
    <row r="25" spans="1:13" ht="15">
      <c r="A25" s="6" t="str">
        <f t="shared" si="4"/>
        <v>DO</v>
      </c>
      <c r="B25" s="13">
        <v>43510</v>
      </c>
      <c r="C25" s="8">
        <v>0.8333333333333334</v>
      </c>
      <c r="D25" t="s">
        <v>69</v>
      </c>
      <c r="E25" t="s">
        <v>97</v>
      </c>
      <c r="F25" t="s">
        <v>4</v>
      </c>
      <c r="G25">
        <v>1</v>
      </c>
      <c r="I25" t="s">
        <v>54</v>
      </c>
      <c r="J25" t="s">
        <v>70</v>
      </c>
      <c r="K25" t="s">
        <v>56</v>
      </c>
      <c r="M25" s="5">
        <f t="shared" si="5"/>
        <v>5</v>
      </c>
    </row>
    <row r="26" spans="1:13" ht="15">
      <c r="A26" s="6" t="str">
        <f t="shared" si="4"/>
        <v>DO</v>
      </c>
      <c r="B26" s="7">
        <v>43510</v>
      </c>
      <c r="C26" s="8">
        <v>0.8333333333333334</v>
      </c>
      <c r="D26" t="s">
        <v>78</v>
      </c>
      <c r="E26" t="s">
        <v>98</v>
      </c>
      <c r="F26" t="s">
        <v>4</v>
      </c>
      <c r="G26">
        <v>2</v>
      </c>
      <c r="I26" s="12" t="s">
        <v>59</v>
      </c>
      <c r="J26" t="s">
        <v>55</v>
      </c>
      <c r="M26" s="5">
        <f t="shared" si="5"/>
        <v>5</v>
      </c>
    </row>
    <row r="27" spans="1:13" ht="15">
      <c r="A27" s="6" t="str">
        <f t="shared" si="4"/>
        <v>DO</v>
      </c>
      <c r="B27" s="7">
        <v>43510</v>
      </c>
      <c r="C27" s="8">
        <v>0.8333333333333334</v>
      </c>
      <c r="D27" t="s">
        <v>79</v>
      </c>
      <c r="E27" t="s">
        <v>99</v>
      </c>
      <c r="F27" t="s">
        <v>4</v>
      </c>
      <c r="G27">
        <v>3</v>
      </c>
      <c r="I27" t="s">
        <v>80</v>
      </c>
      <c r="J27" s="12" t="s">
        <v>60</v>
      </c>
      <c r="K27" s="12" t="s">
        <v>61</v>
      </c>
      <c r="M27" s="5">
        <f t="shared" si="5"/>
        <v>5</v>
      </c>
    </row>
    <row r="28" spans="1:13" ht="15">
      <c r="A28" s="6" t="str">
        <f t="shared" si="4"/>
        <v>DO</v>
      </c>
      <c r="B28" s="7">
        <v>43510</v>
      </c>
      <c r="C28" s="8">
        <v>0.84375</v>
      </c>
      <c r="D28" t="s">
        <v>100</v>
      </c>
      <c r="E28" t="s">
        <v>81</v>
      </c>
      <c r="F28" t="s">
        <v>4</v>
      </c>
      <c r="G28">
        <v>4</v>
      </c>
      <c r="I28" t="s">
        <v>83</v>
      </c>
      <c r="J28" t="s">
        <v>84</v>
      </c>
      <c r="M28" s="5">
        <f t="shared" si="5"/>
        <v>5</v>
      </c>
    </row>
    <row r="29" spans="1:13" ht="15">
      <c r="A29" s="6" t="str">
        <f t="shared" si="4"/>
        <v>VR</v>
      </c>
      <c r="B29" s="7">
        <v>43511</v>
      </c>
      <c r="C29" s="8">
        <v>0.8333333333333334</v>
      </c>
      <c r="D29" t="s">
        <v>101</v>
      </c>
      <c r="E29" t="s">
        <v>63</v>
      </c>
      <c r="F29" t="s">
        <v>53</v>
      </c>
      <c r="G29">
        <v>3</v>
      </c>
      <c r="I29" s="12" t="s">
        <v>65</v>
      </c>
      <c r="J29" s="12" t="s">
        <v>66</v>
      </c>
      <c r="K29" t="s">
        <v>67</v>
      </c>
      <c r="M29" s="5">
        <f t="shared" si="5"/>
        <v>6</v>
      </c>
    </row>
    <row r="30" spans="1:13" ht="15">
      <c r="A30" s="6" t="s">
        <v>85</v>
      </c>
      <c r="M30" s="5"/>
    </row>
    <row r="31" spans="1:13" ht="15">
      <c r="A31" s="6" t="str">
        <f aca="true" t="shared" si="8" ref="A31">VLOOKUP(M31,$P$1:$Q$7,2,FALSE)</f>
        <v>MA</v>
      </c>
      <c r="B31" s="7">
        <v>43514</v>
      </c>
      <c r="C31" s="8">
        <v>0.8333333333333334</v>
      </c>
      <c r="D31" t="s">
        <v>57</v>
      </c>
      <c r="E31" t="s">
        <v>117</v>
      </c>
      <c r="F31" t="s">
        <v>53</v>
      </c>
      <c r="G31">
        <v>2</v>
      </c>
      <c r="I31" s="32" t="s">
        <v>59</v>
      </c>
      <c r="J31" s="33" t="s">
        <v>60</v>
      </c>
      <c r="K31" s="32" t="s">
        <v>61</v>
      </c>
      <c r="L31" s="32" t="s">
        <v>62</v>
      </c>
      <c r="M31" s="5">
        <f aca="true" t="shared" si="9" ref="M31">WEEKDAY(B31)</f>
        <v>2</v>
      </c>
    </row>
    <row r="32" spans="1:13" ht="15">
      <c r="A32" s="6" t="str">
        <f aca="true" t="shared" si="10" ref="A32:A39">VLOOKUP(M32,$P$1:$Q$6,2,FALSE)</f>
        <v>MA</v>
      </c>
      <c r="B32" s="7">
        <v>43514</v>
      </c>
      <c r="C32" s="8">
        <v>0.8333333333333334</v>
      </c>
      <c r="D32" t="s">
        <v>63</v>
      </c>
      <c r="E32" t="s">
        <v>102</v>
      </c>
      <c r="F32" t="s">
        <v>53</v>
      </c>
      <c r="G32">
        <v>3</v>
      </c>
      <c r="I32" s="21" t="s">
        <v>65</v>
      </c>
      <c r="J32" s="12" t="s">
        <v>66</v>
      </c>
      <c r="K32" t="s">
        <v>67</v>
      </c>
      <c r="L32" t="s">
        <v>119</v>
      </c>
      <c r="M32" s="5">
        <f aca="true" t="shared" si="11" ref="M32:M39">WEEKDAY(B32)</f>
        <v>2</v>
      </c>
    </row>
    <row r="33" spans="1:13" ht="15">
      <c r="A33" s="6" t="str">
        <f t="shared" si="10"/>
        <v>WO</v>
      </c>
      <c r="B33" s="7">
        <v>43516</v>
      </c>
      <c r="C33" s="8">
        <v>0.8333333333333334</v>
      </c>
      <c r="D33" t="s">
        <v>103</v>
      </c>
      <c r="E33" t="s">
        <v>72</v>
      </c>
      <c r="F33" t="s">
        <v>4</v>
      </c>
      <c r="G33">
        <v>7</v>
      </c>
      <c r="I33" t="s">
        <v>73</v>
      </c>
      <c r="J33" t="s">
        <v>74</v>
      </c>
      <c r="K33" t="s">
        <v>75</v>
      </c>
      <c r="M33" s="5">
        <f t="shared" si="11"/>
        <v>4</v>
      </c>
    </row>
    <row r="34" spans="1:13" ht="15">
      <c r="A34" s="6" t="str">
        <f t="shared" si="10"/>
        <v>DO</v>
      </c>
      <c r="B34" s="7">
        <v>43517</v>
      </c>
      <c r="C34" s="8">
        <v>0.8333333333333334</v>
      </c>
      <c r="D34" t="s">
        <v>104</v>
      </c>
      <c r="E34" t="s">
        <v>69</v>
      </c>
      <c r="F34" t="s">
        <v>4</v>
      </c>
      <c r="G34">
        <v>1</v>
      </c>
      <c r="I34" t="s">
        <v>54</v>
      </c>
      <c r="J34" t="s">
        <v>70</v>
      </c>
      <c r="K34" t="s">
        <v>56</v>
      </c>
      <c r="M34" s="5">
        <f t="shared" si="11"/>
        <v>5</v>
      </c>
    </row>
    <row r="35" spans="1:13" ht="15">
      <c r="A35" s="6" t="str">
        <f t="shared" si="10"/>
        <v>DO</v>
      </c>
      <c r="B35" s="7">
        <v>43517</v>
      </c>
      <c r="C35" s="8">
        <v>0.8333333333333334</v>
      </c>
      <c r="D35" t="s">
        <v>78</v>
      </c>
      <c r="E35" t="s">
        <v>105</v>
      </c>
      <c r="F35" t="s">
        <v>4</v>
      </c>
      <c r="G35">
        <v>2</v>
      </c>
      <c r="I35" t="s">
        <v>59</v>
      </c>
      <c r="J35" t="s">
        <v>55</v>
      </c>
      <c r="M35" s="5">
        <f t="shared" si="11"/>
        <v>5</v>
      </c>
    </row>
    <row r="36" spans="1:13" ht="15">
      <c r="A36" s="6" t="str">
        <f t="shared" si="10"/>
        <v>DO</v>
      </c>
      <c r="B36" s="7">
        <v>43517</v>
      </c>
      <c r="C36" s="8">
        <v>0.8333333333333334</v>
      </c>
      <c r="D36" t="s">
        <v>79</v>
      </c>
      <c r="E36" t="s">
        <v>106</v>
      </c>
      <c r="F36" t="s">
        <v>4</v>
      </c>
      <c r="G36">
        <v>3</v>
      </c>
      <c r="I36" t="s">
        <v>80</v>
      </c>
      <c r="J36" t="s">
        <v>60</v>
      </c>
      <c r="K36" s="12" t="s">
        <v>61</v>
      </c>
      <c r="M36" s="5">
        <f t="shared" si="11"/>
        <v>5</v>
      </c>
    </row>
    <row r="37" spans="1:13" ht="15">
      <c r="A37" s="6" t="str">
        <f t="shared" si="10"/>
        <v>VR</v>
      </c>
      <c r="B37" s="7">
        <v>43518</v>
      </c>
      <c r="C37" s="8">
        <v>0.8333333333333334</v>
      </c>
      <c r="D37" t="s">
        <v>107</v>
      </c>
      <c r="E37" t="s">
        <v>52</v>
      </c>
      <c r="F37" t="s">
        <v>53</v>
      </c>
      <c r="G37">
        <v>1</v>
      </c>
      <c r="I37" t="s">
        <v>54</v>
      </c>
      <c r="J37" t="s">
        <v>55</v>
      </c>
      <c r="K37" t="s">
        <v>56</v>
      </c>
      <c r="M37" s="5">
        <f t="shared" si="11"/>
        <v>6</v>
      </c>
    </row>
    <row r="38" spans="1:13" ht="15">
      <c r="A38" s="6" t="str">
        <f t="shared" si="10"/>
        <v>VR</v>
      </c>
      <c r="B38" s="7">
        <v>43518</v>
      </c>
      <c r="C38" s="8">
        <v>0.8333333333333334</v>
      </c>
      <c r="D38" t="s">
        <v>102</v>
      </c>
      <c r="E38" t="s">
        <v>63</v>
      </c>
      <c r="F38" t="s">
        <v>53</v>
      </c>
      <c r="G38">
        <v>3</v>
      </c>
      <c r="I38" s="12" t="s">
        <v>65</v>
      </c>
      <c r="J38" s="12" t="s">
        <v>66</v>
      </c>
      <c r="K38" t="s">
        <v>67</v>
      </c>
      <c r="L38" s="23">
        <v>43560</v>
      </c>
      <c r="M38" s="5">
        <f t="shared" si="11"/>
        <v>6</v>
      </c>
    </row>
    <row r="39" spans="1:13" ht="15">
      <c r="A39" s="6" t="str">
        <f t="shared" si="10"/>
        <v>VR</v>
      </c>
      <c r="B39" s="7">
        <v>43518</v>
      </c>
      <c r="C39" s="8">
        <v>0.84375</v>
      </c>
      <c r="D39" t="s">
        <v>108</v>
      </c>
      <c r="E39" t="s">
        <v>81</v>
      </c>
      <c r="F39" t="s">
        <v>4</v>
      </c>
      <c r="G39">
        <v>4</v>
      </c>
      <c r="I39" t="s">
        <v>83</v>
      </c>
      <c r="J39" t="s">
        <v>84</v>
      </c>
      <c r="M39" s="5">
        <f t="shared" si="11"/>
        <v>6</v>
      </c>
    </row>
    <row r="40" spans="1:13" ht="15">
      <c r="A40" s="6" t="s">
        <v>85</v>
      </c>
      <c r="M40" s="5"/>
    </row>
    <row r="41" spans="1:13" ht="15">
      <c r="A41" s="6" t="str">
        <f aca="true" t="shared" si="12" ref="A41">VLOOKUP(M41,$P$1:$Q$6,2,FALSE)</f>
        <v>MA</v>
      </c>
      <c r="B41" s="7">
        <v>43521</v>
      </c>
      <c r="C41" s="8">
        <v>0.84375</v>
      </c>
      <c r="D41" t="s">
        <v>68</v>
      </c>
      <c r="E41" t="s">
        <v>69</v>
      </c>
      <c r="F41" t="s">
        <v>4</v>
      </c>
      <c r="G41">
        <v>1</v>
      </c>
      <c r="I41" s="12" t="s">
        <v>54</v>
      </c>
      <c r="J41" s="12" t="s">
        <v>70</v>
      </c>
      <c r="K41" s="12" t="s">
        <v>56</v>
      </c>
      <c r="L41" s="23">
        <v>43493</v>
      </c>
      <c r="M41" s="5">
        <f aca="true" t="shared" si="13" ref="M41">WEEKDAY(B41)</f>
        <v>2</v>
      </c>
    </row>
    <row r="42" spans="1:13" ht="15">
      <c r="A42" s="6" t="s">
        <v>85</v>
      </c>
      <c r="M42" s="5"/>
    </row>
    <row r="43" spans="1:13" ht="15">
      <c r="A43" s="6" t="str">
        <f aca="true" t="shared" si="14" ref="A43:A50">VLOOKUP(M43,$P$1:$Q$6,2,FALSE)</f>
        <v>MA</v>
      </c>
      <c r="B43" s="7">
        <v>43528</v>
      </c>
      <c r="C43" s="8">
        <v>0.8333333333333334</v>
      </c>
      <c r="D43" t="s">
        <v>52</v>
      </c>
      <c r="E43" t="s">
        <v>109</v>
      </c>
      <c r="F43" t="s">
        <v>53</v>
      </c>
      <c r="G43">
        <v>1</v>
      </c>
      <c r="I43" t="s">
        <v>54</v>
      </c>
      <c r="J43" t="s">
        <v>55</v>
      </c>
      <c r="K43" t="s">
        <v>56</v>
      </c>
      <c r="M43" s="5">
        <f aca="true" t="shared" si="15" ref="M43:M50">WEEKDAY(B43)</f>
        <v>2</v>
      </c>
    </row>
    <row r="44" spans="1:13" ht="15">
      <c r="A44" s="6" t="str">
        <f t="shared" si="14"/>
        <v>MA</v>
      </c>
      <c r="B44" s="7">
        <v>43528</v>
      </c>
      <c r="C44" s="8">
        <v>0.8333333333333334</v>
      </c>
      <c r="D44" t="s">
        <v>110</v>
      </c>
      <c r="E44" t="s">
        <v>63</v>
      </c>
      <c r="F44" t="s">
        <v>53</v>
      </c>
      <c r="G44">
        <v>3</v>
      </c>
      <c r="I44" s="12" t="s">
        <v>65</v>
      </c>
      <c r="J44" s="12" t="s">
        <v>66</v>
      </c>
      <c r="K44" t="s">
        <v>67</v>
      </c>
      <c r="M44" s="5">
        <f t="shared" si="15"/>
        <v>2</v>
      </c>
    </row>
    <row r="45" spans="1:13" ht="15">
      <c r="A45" s="6" t="str">
        <f t="shared" si="14"/>
        <v>DI</v>
      </c>
      <c r="B45" s="7">
        <v>43529</v>
      </c>
      <c r="C45" s="8">
        <v>0.8333333333333334</v>
      </c>
      <c r="D45" t="s">
        <v>111</v>
      </c>
      <c r="E45" t="s">
        <v>72</v>
      </c>
      <c r="F45" t="s">
        <v>4</v>
      </c>
      <c r="G45">
        <v>7</v>
      </c>
      <c r="I45" t="s">
        <v>73</v>
      </c>
      <c r="J45" t="s">
        <v>74</v>
      </c>
      <c r="K45" t="s">
        <v>75</v>
      </c>
      <c r="M45" s="5">
        <f t="shared" si="15"/>
        <v>3</v>
      </c>
    </row>
    <row r="46" spans="1:13" ht="15">
      <c r="A46" s="6" t="str">
        <f t="shared" si="14"/>
        <v>DO</v>
      </c>
      <c r="B46" s="7">
        <v>43531</v>
      </c>
      <c r="C46" s="8">
        <v>0.8333333333333334</v>
      </c>
      <c r="D46" t="s">
        <v>69</v>
      </c>
      <c r="E46" t="s">
        <v>112</v>
      </c>
      <c r="F46" t="s">
        <v>4</v>
      </c>
      <c r="G46">
        <v>1</v>
      </c>
      <c r="I46" t="s">
        <v>54</v>
      </c>
      <c r="J46" t="s">
        <v>70</v>
      </c>
      <c r="K46" t="s">
        <v>56</v>
      </c>
      <c r="M46" s="5">
        <f t="shared" si="15"/>
        <v>5</v>
      </c>
    </row>
    <row r="47" spans="1:13" ht="15">
      <c r="A47" s="6" t="str">
        <f t="shared" si="14"/>
        <v>DO</v>
      </c>
      <c r="B47" s="7">
        <v>43531</v>
      </c>
      <c r="C47" s="8">
        <v>0.8333333333333334</v>
      </c>
      <c r="D47" t="s">
        <v>79</v>
      </c>
      <c r="E47" t="s">
        <v>113</v>
      </c>
      <c r="F47" t="s">
        <v>4</v>
      </c>
      <c r="G47">
        <v>3</v>
      </c>
      <c r="I47" t="s">
        <v>80</v>
      </c>
      <c r="J47" t="s">
        <v>60</v>
      </c>
      <c r="K47" s="12" t="s">
        <v>61</v>
      </c>
      <c r="M47" s="5">
        <f t="shared" si="15"/>
        <v>5</v>
      </c>
    </row>
    <row r="48" spans="1:13" ht="15">
      <c r="A48" s="6" t="str">
        <f t="shared" si="14"/>
        <v>DO</v>
      </c>
      <c r="B48" s="7">
        <v>43531</v>
      </c>
      <c r="C48" s="8">
        <v>0.8333333333333334</v>
      </c>
      <c r="D48" t="s">
        <v>81</v>
      </c>
      <c r="E48" t="s">
        <v>114</v>
      </c>
      <c r="F48" t="s">
        <v>4</v>
      </c>
      <c r="G48">
        <v>4</v>
      </c>
      <c r="I48" t="s">
        <v>83</v>
      </c>
      <c r="J48" t="s">
        <v>84</v>
      </c>
      <c r="M48" s="5">
        <f t="shared" si="15"/>
        <v>5</v>
      </c>
    </row>
    <row r="49" spans="1:13" ht="15">
      <c r="A49" s="6" t="str">
        <f t="shared" si="14"/>
        <v>VR</v>
      </c>
      <c r="B49" s="7">
        <v>43532</v>
      </c>
      <c r="C49" s="8">
        <v>0.84375</v>
      </c>
      <c r="D49" t="s">
        <v>115</v>
      </c>
      <c r="E49" t="s">
        <v>57</v>
      </c>
      <c r="F49" t="s">
        <v>53</v>
      </c>
      <c r="G49">
        <v>2</v>
      </c>
      <c r="I49" s="20" t="s">
        <v>59</v>
      </c>
      <c r="J49" s="32" t="s">
        <v>60</v>
      </c>
      <c r="K49" s="34" t="s">
        <v>61</v>
      </c>
      <c r="L49" s="32" t="s">
        <v>62</v>
      </c>
      <c r="M49" s="5">
        <f t="shared" si="15"/>
        <v>6</v>
      </c>
    </row>
    <row r="50" spans="1:13" ht="15">
      <c r="A50" s="6" t="str">
        <f t="shared" si="14"/>
        <v>VR</v>
      </c>
      <c r="B50" s="7">
        <v>43532</v>
      </c>
      <c r="C50" s="8">
        <v>0.84375</v>
      </c>
      <c r="D50" t="s">
        <v>116</v>
      </c>
      <c r="E50" t="s">
        <v>78</v>
      </c>
      <c r="F50" t="s">
        <v>4</v>
      </c>
      <c r="G50">
        <v>2</v>
      </c>
      <c r="I50" s="12" t="s">
        <v>59</v>
      </c>
      <c r="J50" t="s">
        <v>55</v>
      </c>
      <c r="M50" s="9">
        <f t="shared" si="15"/>
        <v>6</v>
      </c>
    </row>
    <row r="51" spans="1:13" ht="15">
      <c r="A51" s="6" t="s">
        <v>85</v>
      </c>
      <c r="M51" s="5"/>
    </row>
    <row r="52" spans="1:13" ht="15">
      <c r="A52" s="6" t="str">
        <f aca="true" t="shared" si="16" ref="A52:A59">VLOOKUP(M52,$P$1:$Q$6,2,FALSE)</f>
        <v>MA</v>
      </c>
      <c r="B52" s="7">
        <v>43535</v>
      </c>
      <c r="C52" s="8">
        <v>0.8333333333333334</v>
      </c>
      <c r="D52" t="s">
        <v>57</v>
      </c>
      <c r="E52" t="s">
        <v>96</v>
      </c>
      <c r="F52" t="s">
        <v>53</v>
      </c>
      <c r="G52">
        <v>2</v>
      </c>
      <c r="I52" s="20" t="s">
        <v>59</v>
      </c>
      <c r="J52" s="32" t="s">
        <v>60</v>
      </c>
      <c r="K52" s="34" t="s">
        <v>61</v>
      </c>
      <c r="L52" s="32" t="s">
        <v>62</v>
      </c>
      <c r="M52" s="5">
        <f aca="true" t="shared" si="17" ref="M52:M59">WEEKDAY(B52)</f>
        <v>2</v>
      </c>
    </row>
    <row r="53" spans="1:13" ht="15">
      <c r="A53" s="6" t="str">
        <f t="shared" si="16"/>
        <v>MA</v>
      </c>
      <c r="B53" s="7">
        <v>43535</v>
      </c>
      <c r="C53" s="8">
        <v>0.8333333333333334</v>
      </c>
      <c r="D53" t="s">
        <v>63</v>
      </c>
      <c r="E53" t="s">
        <v>101</v>
      </c>
      <c r="F53" t="s">
        <v>53</v>
      </c>
      <c r="G53">
        <v>3</v>
      </c>
      <c r="I53" s="12" t="s">
        <v>65</v>
      </c>
      <c r="J53" s="12" t="s">
        <v>66</v>
      </c>
      <c r="K53" t="s">
        <v>67</v>
      </c>
      <c r="M53" s="5">
        <f t="shared" si="17"/>
        <v>2</v>
      </c>
    </row>
    <row r="54" spans="1:13" ht="15">
      <c r="A54" s="6" t="str">
        <f t="shared" si="16"/>
        <v>MA</v>
      </c>
      <c r="B54" s="7">
        <v>43535</v>
      </c>
      <c r="C54" s="8">
        <v>0.84375</v>
      </c>
      <c r="D54" t="s">
        <v>98</v>
      </c>
      <c r="E54" t="s">
        <v>78</v>
      </c>
      <c r="F54" t="s">
        <v>4</v>
      </c>
      <c r="G54">
        <v>2</v>
      </c>
      <c r="I54" s="12" t="s">
        <v>59</v>
      </c>
      <c r="J54" t="s">
        <v>55</v>
      </c>
      <c r="M54" s="5">
        <f t="shared" si="17"/>
        <v>2</v>
      </c>
    </row>
    <row r="55" spans="1:13" ht="15">
      <c r="A55" s="6" t="str">
        <f t="shared" si="16"/>
        <v>MA</v>
      </c>
      <c r="B55" s="7">
        <v>43535</v>
      </c>
      <c r="C55" s="8">
        <v>0.8333333333333334</v>
      </c>
      <c r="D55" t="s">
        <v>72</v>
      </c>
      <c r="E55" t="s">
        <v>95</v>
      </c>
      <c r="F55" t="s">
        <v>4</v>
      </c>
      <c r="G55">
        <v>7</v>
      </c>
      <c r="I55" t="s">
        <v>73</v>
      </c>
      <c r="J55" t="s">
        <v>74</v>
      </c>
      <c r="K55" t="s">
        <v>75</v>
      </c>
      <c r="M55" s="5">
        <f t="shared" si="17"/>
        <v>2</v>
      </c>
    </row>
    <row r="56" spans="1:13" ht="15">
      <c r="A56" s="6" t="str">
        <f t="shared" si="16"/>
        <v>WO</v>
      </c>
      <c r="B56" s="7">
        <v>43537</v>
      </c>
      <c r="C56" s="8">
        <v>0.84375</v>
      </c>
      <c r="D56" t="s">
        <v>97</v>
      </c>
      <c r="E56" t="s">
        <v>69</v>
      </c>
      <c r="F56" t="s">
        <v>4</v>
      </c>
      <c r="G56">
        <v>1</v>
      </c>
      <c r="I56" t="s">
        <v>54</v>
      </c>
      <c r="J56" t="s">
        <v>70</v>
      </c>
      <c r="K56" t="s">
        <v>56</v>
      </c>
      <c r="M56" s="5">
        <f t="shared" si="17"/>
        <v>4</v>
      </c>
    </row>
    <row r="57" spans="1:13" ht="15">
      <c r="A57" s="6" t="str">
        <f t="shared" si="16"/>
        <v>DO</v>
      </c>
      <c r="B57" s="7">
        <v>43538</v>
      </c>
      <c r="C57" s="8">
        <v>0.8333333333333334</v>
      </c>
      <c r="D57" t="s">
        <v>94</v>
      </c>
      <c r="E57" t="s">
        <v>52</v>
      </c>
      <c r="F57" t="s">
        <v>53</v>
      </c>
      <c r="G57">
        <v>1</v>
      </c>
      <c r="I57" t="s">
        <v>54</v>
      </c>
      <c r="J57" t="s">
        <v>55</v>
      </c>
      <c r="K57" t="s">
        <v>56</v>
      </c>
      <c r="M57" s="5">
        <f t="shared" si="17"/>
        <v>5</v>
      </c>
    </row>
    <row r="58" spans="1:13" ht="15">
      <c r="A58" s="6" t="str">
        <f t="shared" si="16"/>
        <v>DO</v>
      </c>
      <c r="B58" s="7">
        <v>43538</v>
      </c>
      <c r="C58" s="8">
        <v>0.8333333333333334</v>
      </c>
      <c r="D58" t="s">
        <v>81</v>
      </c>
      <c r="E58" t="s">
        <v>100</v>
      </c>
      <c r="F58" t="s">
        <v>4</v>
      </c>
      <c r="G58">
        <v>4</v>
      </c>
      <c r="I58" t="s">
        <v>83</v>
      </c>
      <c r="J58" t="s">
        <v>84</v>
      </c>
      <c r="M58" s="5">
        <f t="shared" si="17"/>
        <v>5</v>
      </c>
    </row>
    <row r="59" spans="1:13" ht="15">
      <c r="A59" s="6" t="str">
        <f t="shared" si="16"/>
        <v>VR</v>
      </c>
      <c r="B59" s="7">
        <v>43539</v>
      </c>
      <c r="C59" s="8">
        <v>0.8333333333333334</v>
      </c>
      <c r="D59" t="s">
        <v>99</v>
      </c>
      <c r="E59" t="s">
        <v>79</v>
      </c>
      <c r="F59" t="s">
        <v>4</v>
      </c>
      <c r="G59">
        <v>3</v>
      </c>
      <c r="I59" t="s">
        <v>80</v>
      </c>
      <c r="J59" t="s">
        <v>60</v>
      </c>
      <c r="K59" s="12" t="s">
        <v>61</v>
      </c>
      <c r="M59" s="5">
        <f t="shared" si="17"/>
        <v>6</v>
      </c>
    </row>
    <row r="60" spans="1:13" ht="15">
      <c r="A60" s="6" t="s">
        <v>85</v>
      </c>
      <c r="M60" s="5"/>
    </row>
    <row r="61" spans="1:13" ht="15">
      <c r="A61" s="6" t="str">
        <f aca="true" t="shared" si="18" ref="A61:A69">VLOOKUP(M61,$P$1:$Q$6,2,FALSE)</f>
        <v>MA</v>
      </c>
      <c r="B61" s="7">
        <v>43542</v>
      </c>
      <c r="C61" s="8">
        <v>0.8333333333333334</v>
      </c>
      <c r="D61" t="s">
        <v>52</v>
      </c>
      <c r="E61" t="s">
        <v>51</v>
      </c>
      <c r="F61" t="s">
        <v>53</v>
      </c>
      <c r="G61">
        <v>1</v>
      </c>
      <c r="I61" t="s">
        <v>54</v>
      </c>
      <c r="J61" t="s">
        <v>55</v>
      </c>
      <c r="K61" t="s">
        <v>56</v>
      </c>
      <c r="M61" s="9">
        <f aca="true" t="shared" si="19" ref="M61:M69">WEEKDAY(B61)</f>
        <v>2</v>
      </c>
    </row>
    <row r="62" spans="1:13" ht="15">
      <c r="A62" s="6" t="str">
        <f t="shared" si="18"/>
        <v>MA</v>
      </c>
      <c r="B62" s="7">
        <v>43542</v>
      </c>
      <c r="C62" s="8">
        <v>0.8333333333333334</v>
      </c>
      <c r="D62" t="s">
        <v>64</v>
      </c>
      <c r="E62" t="s">
        <v>63</v>
      </c>
      <c r="F62" t="s">
        <v>53</v>
      </c>
      <c r="G62">
        <v>3</v>
      </c>
      <c r="I62" s="12" t="s">
        <v>65</v>
      </c>
      <c r="J62" s="12" t="s">
        <v>66</v>
      </c>
      <c r="K62" t="s">
        <v>67</v>
      </c>
      <c r="M62" s="5">
        <f t="shared" si="19"/>
        <v>2</v>
      </c>
    </row>
    <row r="63" spans="1:13" ht="15">
      <c r="A63" s="6" t="str">
        <f t="shared" si="18"/>
        <v>MA</v>
      </c>
      <c r="B63" s="7">
        <v>43542</v>
      </c>
      <c r="C63" s="8">
        <v>0.8333333333333334</v>
      </c>
      <c r="D63" s="21" t="s">
        <v>118</v>
      </c>
      <c r="E63" t="s">
        <v>79</v>
      </c>
      <c r="F63" t="s">
        <v>4</v>
      </c>
      <c r="G63">
        <v>3</v>
      </c>
      <c r="I63" t="s">
        <v>80</v>
      </c>
      <c r="J63" t="s">
        <v>60</v>
      </c>
      <c r="K63" s="12" t="s">
        <v>61</v>
      </c>
      <c r="M63" s="5">
        <f t="shared" si="19"/>
        <v>2</v>
      </c>
    </row>
    <row r="64" spans="1:13" ht="15">
      <c r="A64" s="6" t="str">
        <f t="shared" si="18"/>
        <v>MA</v>
      </c>
      <c r="B64" s="7">
        <v>43542</v>
      </c>
      <c r="C64" s="8">
        <v>0.8333333333333334</v>
      </c>
      <c r="D64" t="s">
        <v>72</v>
      </c>
      <c r="E64" t="s">
        <v>71</v>
      </c>
      <c r="F64" t="s">
        <v>4</v>
      </c>
      <c r="G64">
        <v>7</v>
      </c>
      <c r="I64" t="s">
        <v>73</v>
      </c>
      <c r="J64" t="s">
        <v>74</v>
      </c>
      <c r="K64" t="s">
        <v>75</v>
      </c>
      <c r="M64" s="5">
        <f t="shared" si="19"/>
        <v>2</v>
      </c>
    </row>
    <row r="65" spans="1:13" ht="15">
      <c r="A65" s="6" t="str">
        <f t="shared" si="18"/>
        <v>DO</v>
      </c>
      <c r="B65" s="7">
        <v>43545</v>
      </c>
      <c r="C65" s="8">
        <v>0.8333333333333334</v>
      </c>
      <c r="D65" t="s">
        <v>69</v>
      </c>
      <c r="E65" t="s">
        <v>68</v>
      </c>
      <c r="F65" t="s">
        <v>4</v>
      </c>
      <c r="G65">
        <v>1</v>
      </c>
      <c r="I65" t="s">
        <v>54</v>
      </c>
      <c r="J65" t="s">
        <v>70</v>
      </c>
      <c r="K65" t="s">
        <v>56</v>
      </c>
      <c r="M65" s="5">
        <f t="shared" si="19"/>
        <v>5</v>
      </c>
    </row>
    <row r="66" spans="1:13" ht="15">
      <c r="A66" s="6" t="str">
        <f t="shared" si="18"/>
        <v>DO</v>
      </c>
      <c r="B66" s="7">
        <v>43545</v>
      </c>
      <c r="C66" s="8">
        <v>0.8333333333333334</v>
      </c>
      <c r="D66" t="s">
        <v>78</v>
      </c>
      <c r="E66" t="s">
        <v>77</v>
      </c>
      <c r="F66" t="s">
        <v>4</v>
      </c>
      <c r="G66">
        <v>2</v>
      </c>
      <c r="I66" t="s">
        <v>59</v>
      </c>
      <c r="J66" t="s">
        <v>55</v>
      </c>
      <c r="M66" s="5">
        <f t="shared" si="19"/>
        <v>5</v>
      </c>
    </row>
    <row r="67" spans="1:13" ht="15">
      <c r="A67" s="22" t="str">
        <f t="shared" si="18"/>
        <v>DO</v>
      </c>
      <c r="B67" s="23">
        <v>43545</v>
      </c>
      <c r="C67" s="24">
        <v>0.84375</v>
      </c>
      <c r="D67" s="25" t="s">
        <v>82</v>
      </c>
      <c r="E67" s="25" t="s">
        <v>81</v>
      </c>
      <c r="F67" s="25" t="s">
        <v>4</v>
      </c>
      <c r="G67" s="25">
        <v>4</v>
      </c>
      <c r="H67" s="25"/>
      <c r="I67" s="25" t="s">
        <v>83</v>
      </c>
      <c r="J67" s="25" t="s">
        <v>84</v>
      </c>
      <c r="L67" s="7">
        <v>43496</v>
      </c>
      <c r="M67" s="5">
        <f t="shared" si="19"/>
        <v>5</v>
      </c>
    </row>
    <row r="68" spans="1:13" ht="15">
      <c r="A68" s="6" t="str">
        <f t="shared" si="18"/>
        <v>DO</v>
      </c>
      <c r="B68" s="7">
        <v>43545</v>
      </c>
      <c r="C68" s="8">
        <v>0.8333333333333334</v>
      </c>
      <c r="D68" t="s">
        <v>81</v>
      </c>
      <c r="E68" t="s">
        <v>82</v>
      </c>
      <c r="F68" t="s">
        <v>4</v>
      </c>
      <c r="G68">
        <v>4</v>
      </c>
      <c r="I68" t="s">
        <v>83</v>
      </c>
      <c r="J68" t="s">
        <v>84</v>
      </c>
      <c r="L68" s="26">
        <v>43496</v>
      </c>
      <c r="M68" s="5">
        <f t="shared" si="19"/>
        <v>5</v>
      </c>
    </row>
    <row r="69" spans="1:13" ht="15">
      <c r="A69" s="6" t="str">
        <f t="shared" si="18"/>
        <v>VR</v>
      </c>
      <c r="B69" s="7">
        <v>43546</v>
      </c>
      <c r="C69" s="8">
        <v>0.8333333333333334</v>
      </c>
      <c r="D69" t="s">
        <v>58</v>
      </c>
      <c r="E69" t="s">
        <v>57</v>
      </c>
      <c r="F69" t="s">
        <v>53</v>
      </c>
      <c r="G69">
        <v>2</v>
      </c>
      <c r="I69" s="33" t="s">
        <v>59</v>
      </c>
      <c r="J69" s="32" t="s">
        <v>60</v>
      </c>
      <c r="K69" s="34" t="s">
        <v>61</v>
      </c>
      <c r="L69" s="32" t="s">
        <v>62</v>
      </c>
      <c r="M69" s="5">
        <f t="shared" si="19"/>
        <v>6</v>
      </c>
    </row>
    <row r="70" spans="1:13" ht="15">
      <c r="A70" s="6" t="s">
        <v>85</v>
      </c>
      <c r="M70" s="5"/>
    </row>
    <row r="71" spans="1:13" ht="15">
      <c r="A71" s="6" t="str">
        <f aca="true" t="shared" si="20" ref="A71">VLOOKUP(M71,$P$1:$Q$7,2,FALSE)</f>
        <v>MA</v>
      </c>
      <c r="B71" s="7">
        <v>43549</v>
      </c>
      <c r="C71" s="8">
        <v>0.8333333333333334</v>
      </c>
      <c r="D71" t="s">
        <v>57</v>
      </c>
      <c r="E71" t="s">
        <v>92</v>
      </c>
      <c r="F71" t="s">
        <v>53</v>
      </c>
      <c r="G71">
        <v>2</v>
      </c>
      <c r="I71" s="32" t="s">
        <v>59</v>
      </c>
      <c r="J71" s="33" t="s">
        <v>60</v>
      </c>
      <c r="K71" s="32" t="s">
        <v>61</v>
      </c>
      <c r="L71" s="32" t="s">
        <v>62</v>
      </c>
      <c r="M71" s="5">
        <f aca="true" t="shared" si="21" ref="M71">WEEKDAY(B71)</f>
        <v>2</v>
      </c>
    </row>
    <row r="72" spans="1:13" ht="15">
      <c r="A72" s="6" t="str">
        <f aca="true" t="shared" si="22" ref="A72:A78">VLOOKUP(M72,$P$1:$Q$6,2,FALSE)</f>
        <v>MA</v>
      </c>
      <c r="B72" s="7">
        <v>43549</v>
      </c>
      <c r="C72" s="8">
        <v>0.8333333333333334</v>
      </c>
      <c r="D72" t="s">
        <v>63</v>
      </c>
      <c r="E72" t="s">
        <v>93</v>
      </c>
      <c r="F72" t="s">
        <v>53</v>
      </c>
      <c r="G72">
        <v>3</v>
      </c>
      <c r="I72" s="12" t="s">
        <v>65</v>
      </c>
      <c r="J72" s="12" t="s">
        <v>66</v>
      </c>
      <c r="K72" t="s">
        <v>67</v>
      </c>
      <c r="M72" s="5">
        <f aca="true" t="shared" si="23" ref="M72:M78">WEEKDAY(B72)</f>
        <v>2</v>
      </c>
    </row>
    <row r="73" spans="1:13" ht="15">
      <c r="A73" s="6" t="str">
        <f t="shared" si="22"/>
        <v>MA</v>
      </c>
      <c r="B73" s="7">
        <v>43549</v>
      </c>
      <c r="C73" s="8">
        <v>0.8333333333333334</v>
      </c>
      <c r="D73" t="s">
        <v>87</v>
      </c>
      <c r="E73" t="s">
        <v>72</v>
      </c>
      <c r="F73" t="s">
        <v>4</v>
      </c>
      <c r="G73">
        <v>7</v>
      </c>
      <c r="I73" t="s">
        <v>73</v>
      </c>
      <c r="J73" t="s">
        <v>74</v>
      </c>
      <c r="K73" t="s">
        <v>75</v>
      </c>
      <c r="M73" s="5">
        <f t="shared" si="23"/>
        <v>2</v>
      </c>
    </row>
    <row r="74" spans="1:13" ht="15">
      <c r="A74" s="6" t="str">
        <f t="shared" si="22"/>
        <v>DI</v>
      </c>
      <c r="B74" s="7">
        <v>43550</v>
      </c>
      <c r="C74" s="8">
        <v>0.84375</v>
      </c>
      <c r="D74" t="s">
        <v>91</v>
      </c>
      <c r="E74" t="s">
        <v>78</v>
      </c>
      <c r="F74" t="s">
        <v>4</v>
      </c>
      <c r="G74">
        <v>2</v>
      </c>
      <c r="I74" t="s">
        <v>59</v>
      </c>
      <c r="J74" t="s">
        <v>55</v>
      </c>
      <c r="M74" s="5">
        <f t="shared" si="23"/>
        <v>3</v>
      </c>
    </row>
    <row r="75" spans="1:13" ht="15">
      <c r="A75" s="6" t="str">
        <f t="shared" si="22"/>
        <v>DO</v>
      </c>
      <c r="B75" s="13">
        <v>43552</v>
      </c>
      <c r="C75" s="8">
        <v>0.8333333333333334</v>
      </c>
      <c r="D75" t="s">
        <v>90</v>
      </c>
      <c r="E75" t="s">
        <v>69</v>
      </c>
      <c r="F75" t="s">
        <v>4</v>
      </c>
      <c r="G75">
        <v>1</v>
      </c>
      <c r="I75" t="s">
        <v>54</v>
      </c>
      <c r="J75" t="s">
        <v>70</v>
      </c>
      <c r="K75" t="s">
        <v>56</v>
      </c>
      <c r="M75" s="5">
        <f t="shared" si="23"/>
        <v>5</v>
      </c>
    </row>
    <row r="76" spans="1:13" ht="15">
      <c r="A76" s="6" t="str">
        <f t="shared" si="22"/>
        <v>DO</v>
      </c>
      <c r="B76" s="7">
        <v>43552</v>
      </c>
      <c r="C76" s="8">
        <v>0.8333333333333334</v>
      </c>
      <c r="D76" t="s">
        <v>79</v>
      </c>
      <c r="E76" t="s">
        <v>88</v>
      </c>
      <c r="F76" t="s">
        <v>4</v>
      </c>
      <c r="G76">
        <v>3</v>
      </c>
      <c r="I76" t="s">
        <v>80</v>
      </c>
      <c r="J76" t="s">
        <v>60</v>
      </c>
      <c r="K76" s="12" t="s">
        <v>61</v>
      </c>
      <c r="M76" s="9">
        <f t="shared" si="23"/>
        <v>5</v>
      </c>
    </row>
    <row r="77" spans="1:13" ht="15">
      <c r="A77" s="6" t="str">
        <f t="shared" si="22"/>
        <v>DO</v>
      </c>
      <c r="B77" s="7">
        <v>43552</v>
      </c>
      <c r="C77" s="8">
        <v>0.8333333333333334</v>
      </c>
      <c r="D77" t="s">
        <v>81</v>
      </c>
      <c r="E77" t="s">
        <v>89</v>
      </c>
      <c r="F77" t="s">
        <v>4</v>
      </c>
      <c r="G77">
        <v>4</v>
      </c>
      <c r="I77" t="s">
        <v>83</v>
      </c>
      <c r="J77" t="s">
        <v>84</v>
      </c>
      <c r="M77" s="5">
        <f t="shared" si="23"/>
        <v>5</v>
      </c>
    </row>
    <row r="78" spans="1:13" ht="15">
      <c r="A78" s="6" t="str">
        <f t="shared" si="22"/>
        <v>VR</v>
      </c>
      <c r="B78" s="7">
        <v>43553</v>
      </c>
      <c r="C78" s="8">
        <v>0.8333333333333334</v>
      </c>
      <c r="D78" t="s">
        <v>86</v>
      </c>
      <c r="E78" t="s">
        <v>52</v>
      </c>
      <c r="F78" t="s">
        <v>53</v>
      </c>
      <c r="G78">
        <v>1</v>
      </c>
      <c r="I78" t="s">
        <v>54</v>
      </c>
      <c r="J78" t="s">
        <v>55</v>
      </c>
      <c r="K78" t="s">
        <v>56</v>
      </c>
      <c r="M78" s="5">
        <f t="shared" si="23"/>
        <v>6</v>
      </c>
    </row>
    <row r="79" spans="1:13" ht="15">
      <c r="A79" s="6" t="s">
        <v>85</v>
      </c>
      <c r="M79" s="5"/>
    </row>
    <row r="80" spans="1:13" ht="15">
      <c r="A80" s="6" t="str">
        <f aca="true" t="shared" si="24" ref="A80:A87">VLOOKUP(M80,$P$1:$Q$6,2,FALSE)</f>
        <v>MA</v>
      </c>
      <c r="B80" s="7">
        <v>43556</v>
      </c>
      <c r="C80" s="8">
        <v>0.8333333333333334</v>
      </c>
      <c r="D80" t="s">
        <v>52</v>
      </c>
      <c r="E80" t="s">
        <v>107</v>
      </c>
      <c r="F80" t="s">
        <v>53</v>
      </c>
      <c r="G80">
        <v>1</v>
      </c>
      <c r="I80" t="s">
        <v>54</v>
      </c>
      <c r="J80" t="s">
        <v>55</v>
      </c>
      <c r="K80" t="s">
        <v>56</v>
      </c>
      <c r="M80" s="5">
        <f aca="true" t="shared" si="25" ref="M80:M96">WEEKDAY(B80)</f>
        <v>2</v>
      </c>
    </row>
    <row r="81" spans="1:13" ht="15">
      <c r="A81" s="6" t="str">
        <f t="shared" si="24"/>
        <v>MA</v>
      </c>
      <c r="B81" s="7">
        <v>43556</v>
      </c>
      <c r="C81" s="8">
        <v>0.8333333333333334</v>
      </c>
      <c r="D81" t="s">
        <v>72</v>
      </c>
      <c r="E81" t="s">
        <v>103</v>
      </c>
      <c r="F81" t="s">
        <v>4</v>
      </c>
      <c r="G81">
        <v>7</v>
      </c>
      <c r="I81" t="s">
        <v>73</v>
      </c>
      <c r="J81" t="s">
        <v>74</v>
      </c>
      <c r="K81" t="s">
        <v>75</v>
      </c>
      <c r="M81" s="5">
        <f t="shared" si="25"/>
        <v>2</v>
      </c>
    </row>
    <row r="82" spans="1:13" ht="15">
      <c r="A82" s="6" t="str">
        <f t="shared" si="24"/>
        <v>DI</v>
      </c>
      <c r="B82" s="7">
        <v>43557</v>
      </c>
      <c r="C82" s="8">
        <v>0.8333333333333334</v>
      </c>
      <c r="D82" t="s">
        <v>105</v>
      </c>
      <c r="E82" t="s">
        <v>78</v>
      </c>
      <c r="F82" t="s">
        <v>4</v>
      </c>
      <c r="G82">
        <v>2</v>
      </c>
      <c r="I82" t="s">
        <v>59</v>
      </c>
      <c r="J82" t="s">
        <v>55</v>
      </c>
      <c r="M82" s="5">
        <f t="shared" si="25"/>
        <v>3</v>
      </c>
    </row>
    <row r="83" spans="1:13" ht="15">
      <c r="A83" s="6" t="str">
        <f t="shared" si="24"/>
        <v>DO</v>
      </c>
      <c r="B83" s="7">
        <v>43559</v>
      </c>
      <c r="C83" s="8">
        <v>0.8333333333333334</v>
      </c>
      <c r="D83" t="s">
        <v>69</v>
      </c>
      <c r="E83" t="s">
        <v>104</v>
      </c>
      <c r="F83" t="s">
        <v>4</v>
      </c>
      <c r="G83">
        <v>1</v>
      </c>
      <c r="I83" t="s">
        <v>54</v>
      </c>
      <c r="J83" t="s">
        <v>70</v>
      </c>
      <c r="K83" t="s">
        <v>56</v>
      </c>
      <c r="M83" s="5">
        <f t="shared" si="25"/>
        <v>5</v>
      </c>
    </row>
    <row r="84" spans="1:13" ht="15">
      <c r="A84" s="6" t="str">
        <f t="shared" si="24"/>
        <v>DO</v>
      </c>
      <c r="B84" s="7">
        <v>43559</v>
      </c>
      <c r="C84" s="8">
        <v>0.8333333333333334</v>
      </c>
      <c r="D84" t="s">
        <v>106</v>
      </c>
      <c r="E84" t="s">
        <v>79</v>
      </c>
      <c r="F84" t="s">
        <v>4</v>
      </c>
      <c r="G84">
        <v>3</v>
      </c>
      <c r="I84" t="s">
        <v>80</v>
      </c>
      <c r="J84" t="s">
        <v>60</v>
      </c>
      <c r="K84" s="12" t="s">
        <v>61</v>
      </c>
      <c r="M84" s="5">
        <f t="shared" si="25"/>
        <v>5</v>
      </c>
    </row>
    <row r="85" spans="1:13" ht="15">
      <c r="A85" s="6" t="str">
        <f t="shared" si="24"/>
        <v>DO</v>
      </c>
      <c r="B85" s="7">
        <v>43559</v>
      </c>
      <c r="C85" s="8">
        <v>0.8333333333333334</v>
      </c>
      <c r="D85" t="s">
        <v>81</v>
      </c>
      <c r="E85" t="s">
        <v>108</v>
      </c>
      <c r="F85" t="s">
        <v>4</v>
      </c>
      <c r="G85">
        <v>4</v>
      </c>
      <c r="I85" t="s">
        <v>83</v>
      </c>
      <c r="J85" t="s">
        <v>84</v>
      </c>
      <c r="M85" s="5">
        <f t="shared" si="25"/>
        <v>5</v>
      </c>
    </row>
    <row r="86" spans="1:13" ht="15">
      <c r="A86" s="6" t="str">
        <f t="shared" si="24"/>
        <v>VR</v>
      </c>
      <c r="B86" s="7">
        <v>43560</v>
      </c>
      <c r="C86" s="8">
        <v>0.8333333333333334</v>
      </c>
      <c r="D86" t="s">
        <v>117</v>
      </c>
      <c r="E86" t="s">
        <v>57</v>
      </c>
      <c r="F86" t="s">
        <v>53</v>
      </c>
      <c r="G86">
        <v>2</v>
      </c>
      <c r="I86" s="35" t="s">
        <v>59</v>
      </c>
      <c r="J86" s="34" t="s">
        <v>60</v>
      </c>
      <c r="K86" s="34" t="s">
        <v>61</v>
      </c>
      <c r="L86" s="32" t="s">
        <v>62</v>
      </c>
      <c r="M86" s="5">
        <f t="shared" si="25"/>
        <v>6</v>
      </c>
    </row>
    <row r="87" spans="1:13" ht="15">
      <c r="A87" s="22" t="str">
        <f t="shared" si="24"/>
        <v>VR</v>
      </c>
      <c r="B87" s="23">
        <v>43560</v>
      </c>
      <c r="C87" s="24">
        <v>0.8333333333333334</v>
      </c>
      <c r="D87" s="25" t="s">
        <v>102</v>
      </c>
      <c r="E87" s="25" t="s">
        <v>63</v>
      </c>
      <c r="F87" s="25" t="s">
        <v>53</v>
      </c>
      <c r="G87" s="25">
        <v>3</v>
      </c>
      <c r="H87" s="25"/>
      <c r="I87" s="25" t="s">
        <v>65</v>
      </c>
      <c r="J87" s="25" t="s">
        <v>66</v>
      </c>
      <c r="K87" s="25" t="s">
        <v>67</v>
      </c>
      <c r="L87" s="7">
        <v>43518</v>
      </c>
      <c r="M87" s="5">
        <f t="shared" si="25"/>
        <v>6</v>
      </c>
    </row>
    <row r="88" spans="1:13" ht="15">
      <c r="A88" s="6" t="s">
        <v>85</v>
      </c>
      <c r="M88" s="9">
        <f t="shared" si="25"/>
        <v>7</v>
      </c>
    </row>
    <row r="89" spans="1:13" ht="15">
      <c r="A89" s="6" t="str">
        <f aca="true" t="shared" si="26" ref="A89:A96">VLOOKUP(M89,$P$1:$Q$6,2,FALSE)</f>
        <v>MA</v>
      </c>
      <c r="B89" s="10">
        <v>43563</v>
      </c>
      <c r="C89" s="11">
        <v>0.8333333333333334</v>
      </c>
      <c r="D89" s="12" t="s">
        <v>57</v>
      </c>
      <c r="E89" s="12" t="s">
        <v>115</v>
      </c>
      <c r="F89" t="s">
        <v>53</v>
      </c>
      <c r="G89">
        <v>2</v>
      </c>
      <c r="I89" s="32" t="s">
        <v>59</v>
      </c>
      <c r="J89" s="20" t="s">
        <v>60</v>
      </c>
      <c r="K89" s="34" t="s">
        <v>61</v>
      </c>
      <c r="L89" s="32" t="s">
        <v>62</v>
      </c>
      <c r="M89" s="5">
        <f t="shared" si="25"/>
        <v>2</v>
      </c>
    </row>
    <row r="90" spans="1:13" ht="15">
      <c r="A90" s="6" t="str">
        <f t="shared" si="26"/>
        <v>MA</v>
      </c>
      <c r="B90" s="7">
        <v>43563</v>
      </c>
      <c r="C90" s="8">
        <v>0.8333333333333334</v>
      </c>
      <c r="D90" t="s">
        <v>63</v>
      </c>
      <c r="E90" t="s">
        <v>110</v>
      </c>
      <c r="F90" t="s">
        <v>53</v>
      </c>
      <c r="G90">
        <v>3</v>
      </c>
      <c r="I90" s="12" t="s">
        <v>65</v>
      </c>
      <c r="J90" s="12" t="s">
        <v>66</v>
      </c>
      <c r="K90" t="s">
        <v>67</v>
      </c>
      <c r="M90" s="5">
        <f t="shared" si="25"/>
        <v>2</v>
      </c>
    </row>
    <row r="91" spans="1:13" ht="15">
      <c r="A91" s="6" t="str">
        <f t="shared" si="26"/>
        <v>MA</v>
      </c>
      <c r="B91" s="7">
        <v>43563</v>
      </c>
      <c r="C91" s="8">
        <v>0.84375</v>
      </c>
      <c r="D91" t="s">
        <v>113</v>
      </c>
      <c r="E91" t="s">
        <v>79</v>
      </c>
      <c r="F91" t="s">
        <v>4</v>
      </c>
      <c r="G91">
        <v>3</v>
      </c>
      <c r="I91" t="s">
        <v>80</v>
      </c>
      <c r="J91" s="12" t="s">
        <v>60</v>
      </c>
      <c r="K91" s="12" t="s">
        <v>61</v>
      </c>
      <c r="M91" s="5">
        <f t="shared" si="25"/>
        <v>2</v>
      </c>
    </row>
    <row r="92" spans="1:13" ht="15">
      <c r="A92" s="6" t="str">
        <f t="shared" si="26"/>
        <v>MA</v>
      </c>
      <c r="B92" s="7">
        <v>43563</v>
      </c>
      <c r="C92" s="8">
        <v>0.8333333333333334</v>
      </c>
      <c r="D92" t="s">
        <v>72</v>
      </c>
      <c r="E92" t="s">
        <v>111</v>
      </c>
      <c r="F92" t="s">
        <v>4</v>
      </c>
      <c r="G92">
        <v>7</v>
      </c>
      <c r="I92" t="s">
        <v>73</v>
      </c>
      <c r="J92" t="s">
        <v>74</v>
      </c>
      <c r="K92" t="s">
        <v>75</v>
      </c>
      <c r="M92" s="5">
        <f t="shared" si="25"/>
        <v>2</v>
      </c>
    </row>
    <row r="93" spans="1:13" ht="15">
      <c r="A93" s="6" t="str">
        <f t="shared" si="26"/>
        <v>DI</v>
      </c>
      <c r="B93" s="7">
        <v>43564</v>
      </c>
      <c r="C93" s="8">
        <v>0.8333333333333334</v>
      </c>
      <c r="D93" t="s">
        <v>109</v>
      </c>
      <c r="E93" t="s">
        <v>52</v>
      </c>
      <c r="F93" t="s">
        <v>53</v>
      </c>
      <c r="G93">
        <v>1</v>
      </c>
      <c r="I93" t="s">
        <v>54</v>
      </c>
      <c r="J93" t="s">
        <v>55</v>
      </c>
      <c r="K93" t="s">
        <v>56</v>
      </c>
      <c r="M93" s="9">
        <f t="shared" si="25"/>
        <v>3</v>
      </c>
    </row>
    <row r="94" spans="1:13" ht="15">
      <c r="A94" s="6" t="str">
        <f t="shared" si="26"/>
        <v>DO</v>
      </c>
      <c r="B94" s="7">
        <v>43566</v>
      </c>
      <c r="C94" s="8">
        <v>0.84375</v>
      </c>
      <c r="D94" t="s">
        <v>112</v>
      </c>
      <c r="E94" t="s">
        <v>69</v>
      </c>
      <c r="F94" t="s">
        <v>4</v>
      </c>
      <c r="G94">
        <v>1</v>
      </c>
      <c r="I94" t="s">
        <v>54</v>
      </c>
      <c r="J94" t="s">
        <v>70</v>
      </c>
      <c r="K94" t="s">
        <v>56</v>
      </c>
      <c r="M94" s="5">
        <f t="shared" si="25"/>
        <v>5</v>
      </c>
    </row>
    <row r="95" spans="1:13" ht="15">
      <c r="A95" s="6" t="str">
        <f t="shared" si="26"/>
        <v>DO</v>
      </c>
      <c r="B95" s="7">
        <v>43566</v>
      </c>
      <c r="C95" s="8">
        <v>0.8333333333333334</v>
      </c>
      <c r="D95" t="s">
        <v>78</v>
      </c>
      <c r="E95" t="s">
        <v>116</v>
      </c>
      <c r="F95" t="s">
        <v>4</v>
      </c>
      <c r="G95">
        <v>2</v>
      </c>
      <c r="I95" t="s">
        <v>59</v>
      </c>
      <c r="J95" t="s">
        <v>55</v>
      </c>
      <c r="M95" s="5">
        <f t="shared" si="25"/>
        <v>5</v>
      </c>
    </row>
    <row r="96" spans="1:13" ht="15">
      <c r="A96" s="6" t="str">
        <f t="shared" si="26"/>
        <v>VR</v>
      </c>
      <c r="B96" s="7">
        <v>43567</v>
      </c>
      <c r="C96" s="8">
        <v>0.8333333333333334</v>
      </c>
      <c r="D96" t="s">
        <v>114</v>
      </c>
      <c r="E96" t="s">
        <v>81</v>
      </c>
      <c r="F96" t="s">
        <v>4</v>
      </c>
      <c r="G96">
        <v>4</v>
      </c>
      <c r="I96" t="s">
        <v>83</v>
      </c>
      <c r="J96" t="s">
        <v>84</v>
      </c>
      <c r="M96" s="5">
        <f t="shared" si="25"/>
        <v>6</v>
      </c>
    </row>
    <row r="99" spans="2:13" ht="15">
      <c r="B99" s="7"/>
      <c r="C99" s="8"/>
      <c r="F99" s="4"/>
      <c r="G99" s="14"/>
      <c r="H99" s="4"/>
      <c r="I99" s="4"/>
      <c r="J99" s="4"/>
      <c r="K99" s="4"/>
      <c r="L99" s="4"/>
      <c r="M99" s="5"/>
    </row>
    <row r="100" spans="2:13" ht="15">
      <c r="B100" s="7"/>
      <c r="C100" s="8"/>
      <c r="F100" s="4"/>
      <c r="G100" s="14"/>
      <c r="H100" s="4"/>
      <c r="I100" s="4"/>
      <c r="J100" s="4"/>
      <c r="K100" s="4"/>
      <c r="L100" s="4"/>
      <c r="M100" s="5"/>
    </row>
    <row r="101" spans="2:13" ht="15">
      <c r="B101" s="7"/>
      <c r="C101" s="8"/>
      <c r="F101" s="4"/>
      <c r="G101" s="4"/>
      <c r="H101" s="4"/>
      <c r="I101" s="4"/>
      <c r="J101" s="4"/>
      <c r="K101" s="4"/>
      <c r="L101" s="4"/>
      <c r="M101" s="5"/>
    </row>
    <row r="102" spans="2:13" ht="15">
      <c r="B102" s="7"/>
      <c r="C102" s="8"/>
      <c r="F102" s="4"/>
      <c r="G102" s="14"/>
      <c r="H102" s="4"/>
      <c r="I102" s="4"/>
      <c r="J102" s="4"/>
      <c r="K102" s="4"/>
      <c r="L102" s="4"/>
      <c r="M102" s="5"/>
    </row>
    <row r="103" spans="2:13" ht="15">
      <c r="B103" s="7"/>
      <c r="C103" s="8"/>
      <c r="F103" s="4"/>
      <c r="G103" s="14"/>
      <c r="H103" s="4"/>
      <c r="I103" s="4"/>
      <c r="J103" s="4"/>
      <c r="L103" s="15"/>
      <c r="M103" s="5"/>
    </row>
    <row r="104" spans="2:13" ht="15">
      <c r="B104" s="7"/>
      <c r="C104" s="8"/>
      <c r="F104" s="4"/>
      <c r="G104" s="4"/>
      <c r="H104" s="16"/>
      <c r="I104" s="4"/>
      <c r="J104" s="4"/>
      <c r="K104" s="4"/>
      <c r="L104" s="4"/>
      <c r="M104" s="5"/>
    </row>
    <row r="105" spans="2:13" ht="15">
      <c r="B105" s="7"/>
      <c r="C105" s="8"/>
      <c r="F105" s="4"/>
      <c r="G105" s="14"/>
      <c r="H105" s="4"/>
      <c r="I105" s="4"/>
      <c r="J105" s="4"/>
      <c r="K105" s="4"/>
      <c r="L105" s="4"/>
      <c r="M105" s="5"/>
    </row>
    <row r="106" spans="2:13" ht="15">
      <c r="B106" s="7"/>
      <c r="C106" s="8"/>
      <c r="F106" s="4"/>
      <c r="G106" s="14"/>
      <c r="H106" s="4"/>
      <c r="I106" s="4"/>
      <c r="J106" s="4"/>
      <c r="K106" s="4"/>
      <c r="L106" s="4"/>
      <c r="M106" s="5"/>
    </row>
    <row r="107" spans="2:13" ht="15">
      <c r="B107" s="2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5">
        <f aca="true" t="shared" si="27" ref="M107:M126">WEEKDAY(B107)</f>
        <v>7</v>
      </c>
    </row>
    <row r="108" spans="2:13" ht="15">
      <c r="B108" s="2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5">
        <f t="shared" si="27"/>
        <v>7</v>
      </c>
    </row>
    <row r="109" spans="2:13" ht="15">
      <c r="B109" s="2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5">
        <f t="shared" si="27"/>
        <v>7</v>
      </c>
    </row>
    <row r="110" spans="2:13" ht="15">
      <c r="B110" s="2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5">
        <f t="shared" si="27"/>
        <v>7</v>
      </c>
    </row>
    <row r="111" spans="2:13" ht="15">
      <c r="B111" s="2"/>
      <c r="C111" s="3"/>
      <c r="D111" s="4"/>
      <c r="E111" s="4"/>
      <c r="F111" s="4"/>
      <c r="G111" s="4"/>
      <c r="H111" s="4"/>
      <c r="I111" s="4"/>
      <c r="J111" s="4"/>
      <c r="K111" s="4"/>
      <c r="L111" s="15"/>
      <c r="M111" s="5">
        <f t="shared" si="27"/>
        <v>7</v>
      </c>
    </row>
    <row r="112" spans="2:13" ht="15">
      <c r="B112" s="2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5">
        <f t="shared" si="27"/>
        <v>7</v>
      </c>
    </row>
    <row r="113" spans="2:13" ht="15">
      <c r="B113" s="2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5">
        <f t="shared" si="27"/>
        <v>7</v>
      </c>
    </row>
    <row r="114" spans="2:13" ht="15">
      <c r="B114" s="2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5">
        <f t="shared" si="27"/>
        <v>7</v>
      </c>
    </row>
    <row r="115" spans="2:13" ht="15">
      <c r="B115" s="2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5">
        <f t="shared" si="27"/>
        <v>7</v>
      </c>
    </row>
    <row r="116" spans="2:13" ht="15">
      <c r="B116" s="2"/>
      <c r="C116" s="3"/>
      <c r="D116" s="4"/>
      <c r="E116" s="4"/>
      <c r="F116" s="4"/>
      <c r="G116" s="4"/>
      <c r="H116" s="4"/>
      <c r="I116" s="4"/>
      <c r="J116" s="4"/>
      <c r="K116" s="4"/>
      <c r="L116" s="15"/>
      <c r="M116" s="5">
        <f t="shared" si="27"/>
        <v>7</v>
      </c>
    </row>
    <row r="117" spans="2:13" ht="15">
      <c r="B117" s="2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5">
        <f t="shared" si="27"/>
        <v>7</v>
      </c>
    </row>
    <row r="118" spans="2:13" ht="15">
      <c r="B118" s="2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5">
        <f t="shared" si="27"/>
        <v>7</v>
      </c>
    </row>
    <row r="119" spans="2:13" ht="15">
      <c r="B119" s="2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5">
        <f t="shared" si="27"/>
        <v>7</v>
      </c>
    </row>
    <row r="120" spans="2:13" ht="15">
      <c r="B120" s="2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5">
        <f t="shared" si="27"/>
        <v>7</v>
      </c>
    </row>
    <row r="121" spans="2:13" ht="15">
      <c r="B121" s="2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5">
        <f t="shared" si="27"/>
        <v>7</v>
      </c>
    </row>
    <row r="122" spans="2:13" ht="15">
      <c r="B122" s="2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5">
        <f t="shared" si="27"/>
        <v>7</v>
      </c>
    </row>
    <row r="123" spans="2:13" ht="15">
      <c r="B123" s="2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5">
        <f t="shared" si="27"/>
        <v>7</v>
      </c>
    </row>
    <row r="124" spans="2:13" ht="15">
      <c r="B124" s="2"/>
      <c r="C124" s="3"/>
      <c r="D124" s="4"/>
      <c r="E124" s="4"/>
      <c r="F124" s="4"/>
      <c r="G124" s="4"/>
      <c r="H124" s="4"/>
      <c r="I124" s="4"/>
      <c r="J124" s="4"/>
      <c r="K124" s="4"/>
      <c r="L124" s="15"/>
      <c r="M124" s="5">
        <f t="shared" si="27"/>
        <v>7</v>
      </c>
    </row>
    <row r="125" spans="2:13" ht="15">
      <c r="B125" s="2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5">
        <f t="shared" si="27"/>
        <v>7</v>
      </c>
    </row>
    <row r="126" spans="2:13" ht="15">
      <c r="B126" s="2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5">
        <f t="shared" si="27"/>
        <v>7</v>
      </c>
    </row>
    <row r="127" spans="2:13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5"/>
    </row>
    <row r="128" spans="2:13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5"/>
    </row>
    <row r="129" spans="2:13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5"/>
    </row>
    <row r="130" spans="2:13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5"/>
    </row>
    <row r="131" spans="2:13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5"/>
    </row>
    <row r="133" ht="15">
      <c r="M133" s="19"/>
    </row>
    <row r="134" ht="15">
      <c r="M134" s="19"/>
    </row>
    <row r="135" ht="15">
      <c r="M135" s="19"/>
    </row>
    <row r="136" ht="15">
      <c r="M136" s="19"/>
    </row>
  </sheetData>
  <autoFilter ref="A1:Q98"/>
  <printOptions gridLines="1"/>
  <pageMargins left="0.31496062992125984" right="0.31496062992125984" top="0.9448818897637796" bottom="1.7322834645669292" header="0.31496062992125984" footer="0.31496062992125984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43">
      <selection activeCell="E60" sqref="E60"/>
    </sheetView>
  </sheetViews>
  <sheetFormatPr defaultColWidth="9.140625" defaultRowHeight="15"/>
  <cols>
    <col min="1" max="1" width="4.00390625" style="0" customWidth="1"/>
    <col min="2" max="2" width="17.421875" style="0" customWidth="1"/>
    <col min="3" max="3" width="4.421875" style="0" customWidth="1"/>
    <col min="4" max="4" width="6.140625" style="0" customWidth="1"/>
    <col min="5" max="5" width="6.28125" style="0" customWidth="1"/>
    <col min="6" max="6" width="19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5">
      <c r="A2" t="s">
        <v>5</v>
      </c>
      <c r="B2" t="s">
        <v>6</v>
      </c>
      <c r="C2">
        <v>1</v>
      </c>
      <c r="D2" t="s">
        <v>7</v>
      </c>
      <c r="E2" s="1">
        <v>0.8125</v>
      </c>
      <c r="F2" t="str">
        <f>CONCATENATE(B2," ",C2)</f>
        <v>Hellevoets-Eff 1</v>
      </c>
    </row>
    <row r="3" spans="1:6" ht="15">
      <c r="A3" t="s">
        <v>8</v>
      </c>
      <c r="B3" t="s">
        <v>9</v>
      </c>
      <c r="C3">
        <v>1</v>
      </c>
      <c r="D3" t="s">
        <v>7</v>
      </c>
      <c r="E3" s="1">
        <v>0.8333333333333334</v>
      </c>
      <c r="F3" t="str">
        <f aca="true" t="shared" si="0" ref="F3:F7">CONCATENATE(B3," ",C3)</f>
        <v>NN-Rotterdam 1</v>
      </c>
    </row>
    <row r="4" spans="1:6" ht="15">
      <c r="A4" t="s">
        <v>10</v>
      </c>
      <c r="B4" t="s">
        <v>11</v>
      </c>
      <c r="C4">
        <v>6</v>
      </c>
      <c r="D4" t="s">
        <v>12</v>
      </c>
      <c r="E4" s="1">
        <v>0.8333333333333334</v>
      </c>
      <c r="F4" t="str">
        <f t="shared" si="0"/>
        <v>Salamanders 6</v>
      </c>
    </row>
    <row r="5" spans="1:6" ht="15">
      <c r="A5" t="s">
        <v>4</v>
      </c>
      <c r="B5" t="s">
        <v>13</v>
      </c>
      <c r="C5">
        <v>3</v>
      </c>
      <c r="D5" t="s">
        <v>14</v>
      </c>
      <c r="E5" s="1">
        <v>0.8333333333333334</v>
      </c>
      <c r="F5" t="str">
        <f t="shared" si="0"/>
        <v>De-Sprint 3</v>
      </c>
    </row>
    <row r="6" spans="1:6" ht="15">
      <c r="A6" t="s">
        <v>15</v>
      </c>
      <c r="B6" t="s">
        <v>16</v>
      </c>
      <c r="C6">
        <v>4</v>
      </c>
      <c r="D6" t="s">
        <v>12</v>
      </c>
      <c r="E6" s="1">
        <v>0.8333333333333334</v>
      </c>
      <c r="F6" t="str">
        <f t="shared" si="0"/>
        <v>DHC 4</v>
      </c>
    </row>
    <row r="7" spans="1:6" ht="15">
      <c r="A7" t="s">
        <v>17</v>
      </c>
      <c r="B7" t="s">
        <v>18</v>
      </c>
      <c r="C7">
        <v>1</v>
      </c>
      <c r="D7" t="s">
        <v>19</v>
      </c>
      <c r="E7" s="1">
        <v>0.8333333333333334</v>
      </c>
      <c r="F7" t="str">
        <f t="shared" si="0"/>
        <v>Xerxes 1</v>
      </c>
    </row>
    <row r="8" spans="1:5" ht="15">
      <c r="A8" t="s">
        <v>20</v>
      </c>
      <c r="B8" t="s">
        <v>1</v>
      </c>
      <c r="C8" t="s">
        <v>2</v>
      </c>
      <c r="D8" t="s">
        <v>3</v>
      </c>
      <c r="E8" t="s">
        <v>4</v>
      </c>
    </row>
    <row r="9" spans="1:6" ht="15">
      <c r="A9" t="s">
        <v>5</v>
      </c>
      <c r="B9" t="s">
        <v>9</v>
      </c>
      <c r="C9">
        <v>2</v>
      </c>
      <c r="D9" t="s">
        <v>7</v>
      </c>
      <c r="E9" s="1">
        <v>0.8333333333333334</v>
      </c>
      <c r="F9" t="str">
        <f>CONCATENATE(B9," ",C9)</f>
        <v>NN-Rotterdam 2</v>
      </c>
    </row>
    <row r="10" spans="1:6" ht="15">
      <c r="A10" t="s">
        <v>8</v>
      </c>
      <c r="B10" t="s">
        <v>13</v>
      </c>
      <c r="C10">
        <v>4</v>
      </c>
      <c r="D10" t="s">
        <v>12</v>
      </c>
      <c r="E10" s="1">
        <v>0.8333333333333334</v>
      </c>
      <c r="F10" t="str">
        <f aca="true" t="shared" si="1" ref="F10:F14">CONCATENATE(B10," ",C10)</f>
        <v>De-Sprint 4</v>
      </c>
    </row>
    <row r="11" spans="1:6" ht="15">
      <c r="A11" t="s">
        <v>10</v>
      </c>
      <c r="B11" t="s">
        <v>21</v>
      </c>
      <c r="C11">
        <v>5</v>
      </c>
      <c r="D11" t="s">
        <v>12</v>
      </c>
      <c r="E11" s="1">
        <v>0.8333333333333334</v>
      </c>
      <c r="F11" t="str">
        <f t="shared" si="1"/>
        <v>Papendrecht 5</v>
      </c>
    </row>
    <row r="12" spans="1:6" ht="15">
      <c r="A12" t="s">
        <v>4</v>
      </c>
      <c r="B12" t="s">
        <v>18</v>
      </c>
      <c r="C12">
        <v>4</v>
      </c>
      <c r="D12" t="s">
        <v>19</v>
      </c>
      <c r="E12" s="1">
        <v>0.8333333333333334</v>
      </c>
      <c r="F12" t="str">
        <f t="shared" si="1"/>
        <v>Xerxes 4</v>
      </c>
    </row>
    <row r="13" spans="1:6" ht="15">
      <c r="A13" t="s">
        <v>15</v>
      </c>
      <c r="B13" t="s">
        <v>22</v>
      </c>
      <c r="C13">
        <v>4</v>
      </c>
      <c r="D13" t="s">
        <v>12</v>
      </c>
      <c r="E13" s="1">
        <v>0.84375</v>
      </c>
      <c r="F13" t="str">
        <f t="shared" si="1"/>
        <v>TOGB 4</v>
      </c>
    </row>
    <row r="14" spans="1:6" ht="15">
      <c r="A14" t="s">
        <v>17</v>
      </c>
      <c r="B14" t="s">
        <v>16</v>
      </c>
      <c r="C14">
        <v>7</v>
      </c>
      <c r="D14" t="s">
        <v>12</v>
      </c>
      <c r="E14" s="1">
        <v>0.8333333333333334</v>
      </c>
      <c r="F14" t="str">
        <f t="shared" si="1"/>
        <v>DHC 7</v>
      </c>
    </row>
    <row r="15" spans="1:5" ht="15">
      <c r="A15" t="s">
        <v>23</v>
      </c>
      <c r="B15" t="s">
        <v>1</v>
      </c>
      <c r="C15" t="s">
        <v>2</v>
      </c>
      <c r="D15" t="s">
        <v>3</v>
      </c>
      <c r="E15" t="s">
        <v>5</v>
      </c>
    </row>
    <row r="16" spans="1:6" ht="15">
      <c r="A16" t="s">
        <v>5</v>
      </c>
      <c r="B16" t="s">
        <v>9</v>
      </c>
      <c r="C16">
        <v>3</v>
      </c>
      <c r="D16" t="s">
        <v>7</v>
      </c>
      <c r="E16" s="1">
        <v>0.8333333333333334</v>
      </c>
      <c r="F16" t="str">
        <f>CONCATENATE(B16," ",C16)</f>
        <v>NN-Rotterdam 3</v>
      </c>
    </row>
    <row r="17" spans="1:6" ht="15">
      <c r="A17" t="s">
        <v>8</v>
      </c>
      <c r="B17" t="s">
        <v>24</v>
      </c>
      <c r="C17">
        <v>5</v>
      </c>
      <c r="D17" t="s">
        <v>7</v>
      </c>
      <c r="E17" s="1">
        <v>0.8333333333333334</v>
      </c>
      <c r="F17" t="str">
        <f aca="true" t="shared" si="2" ref="F17:F21">CONCATENATE(B17," ",C17)</f>
        <v>Phoenix 5</v>
      </c>
    </row>
    <row r="18" spans="1:6" ht="15">
      <c r="A18" t="s">
        <v>10</v>
      </c>
      <c r="B18" t="s">
        <v>25</v>
      </c>
      <c r="C18">
        <v>2</v>
      </c>
      <c r="D18" t="s">
        <v>12</v>
      </c>
      <c r="E18" s="1">
        <v>0.8333333333333334</v>
      </c>
      <c r="F18" t="str">
        <f t="shared" si="2"/>
        <v>Reflex(L) 2</v>
      </c>
    </row>
    <row r="19" spans="1:6" ht="15">
      <c r="A19" t="s">
        <v>4</v>
      </c>
      <c r="B19" t="s">
        <v>26</v>
      </c>
      <c r="C19">
        <v>4</v>
      </c>
      <c r="D19" t="s">
        <v>12</v>
      </c>
      <c r="E19" s="1">
        <v>0.8333333333333334</v>
      </c>
      <c r="F19" t="str">
        <f t="shared" si="2"/>
        <v>Play-Fair 4</v>
      </c>
    </row>
    <row r="20" spans="1:6" ht="15">
      <c r="A20" t="s">
        <v>15</v>
      </c>
      <c r="B20" t="s">
        <v>27</v>
      </c>
      <c r="C20">
        <v>8</v>
      </c>
      <c r="D20" t="s">
        <v>7</v>
      </c>
      <c r="E20" s="1">
        <v>0.8333333333333334</v>
      </c>
      <c r="F20" t="str">
        <f t="shared" si="2"/>
        <v>Pecos 8</v>
      </c>
    </row>
    <row r="21" spans="1:6" ht="15">
      <c r="A21" t="s">
        <v>17</v>
      </c>
      <c r="B21" t="s">
        <v>16</v>
      </c>
      <c r="C21">
        <v>13</v>
      </c>
      <c r="D21" t="s">
        <v>12</v>
      </c>
      <c r="E21" s="1">
        <v>0.8333333333333334</v>
      </c>
      <c r="F21" t="str">
        <f t="shared" si="2"/>
        <v>DHC 13</v>
      </c>
    </row>
    <row r="22" spans="1:5" ht="15">
      <c r="A22" t="s">
        <v>28</v>
      </c>
      <c r="B22" t="s">
        <v>1</v>
      </c>
      <c r="C22" t="s">
        <v>2</v>
      </c>
      <c r="D22" t="s">
        <v>3</v>
      </c>
      <c r="E22" t="s">
        <v>15</v>
      </c>
    </row>
    <row r="23" spans="1:6" ht="15">
      <c r="A23" t="s">
        <v>5</v>
      </c>
      <c r="B23" t="s">
        <v>29</v>
      </c>
      <c r="C23">
        <v>1</v>
      </c>
      <c r="D23" t="s">
        <v>7</v>
      </c>
      <c r="E23" s="1">
        <v>0.84375</v>
      </c>
      <c r="F23" t="str">
        <f>CONCATENATE(B23," ",C23)</f>
        <v>Taveba 1</v>
      </c>
    </row>
    <row r="24" spans="1:6" ht="15">
      <c r="A24" t="s">
        <v>8</v>
      </c>
      <c r="B24" t="s">
        <v>49</v>
      </c>
      <c r="C24">
        <v>1</v>
      </c>
      <c r="D24" t="s">
        <v>19</v>
      </c>
      <c r="E24" s="1">
        <v>0.8333333333333334</v>
      </c>
      <c r="F24" t="str">
        <f aca="true" t="shared" si="3" ref="F24:F28">CONCATENATE(B24," ",C24)</f>
        <v>NN-Rotterdam duo 1</v>
      </c>
    </row>
    <row r="25" spans="1:6" ht="15">
      <c r="A25" t="s">
        <v>10</v>
      </c>
      <c r="B25" t="s">
        <v>30</v>
      </c>
      <c r="C25">
        <v>1</v>
      </c>
      <c r="D25" t="s">
        <v>19</v>
      </c>
      <c r="E25" s="1">
        <v>0.8333333333333334</v>
      </c>
      <c r="F25" t="str">
        <f t="shared" si="3"/>
        <v>SIOK 1</v>
      </c>
    </row>
    <row r="26" spans="1:6" ht="15">
      <c r="A26" t="s">
        <v>4</v>
      </c>
      <c r="B26" t="s">
        <v>31</v>
      </c>
      <c r="C26">
        <v>1</v>
      </c>
      <c r="D26" t="s">
        <v>19</v>
      </c>
      <c r="E26" s="1">
        <v>0.84375</v>
      </c>
      <c r="F26" t="str">
        <f t="shared" si="3"/>
        <v>Taverzo 1</v>
      </c>
    </row>
    <row r="27" spans="1:6" ht="15">
      <c r="A27" t="s">
        <v>15</v>
      </c>
      <c r="B27" t="s">
        <v>32</v>
      </c>
      <c r="C27">
        <v>1</v>
      </c>
      <c r="D27" t="s">
        <v>19</v>
      </c>
      <c r="E27" s="1">
        <v>0.8333333333333334</v>
      </c>
      <c r="F27" t="str">
        <f t="shared" si="3"/>
        <v>De-Treffers(M) 1</v>
      </c>
    </row>
    <row r="28" spans="1:6" ht="15">
      <c r="A28" t="s">
        <v>17</v>
      </c>
      <c r="B28" t="s">
        <v>33</v>
      </c>
      <c r="C28">
        <v>1</v>
      </c>
      <c r="D28" t="s">
        <v>34</v>
      </c>
      <c r="E28" s="1">
        <v>0.84375</v>
      </c>
      <c r="F28" t="str">
        <f t="shared" si="3"/>
        <v>Dordrecht 1</v>
      </c>
    </row>
    <row r="29" spans="1:5" ht="15">
      <c r="A29" t="s">
        <v>0</v>
      </c>
      <c r="B29" t="s">
        <v>1</v>
      </c>
      <c r="C29" t="s">
        <v>2</v>
      </c>
      <c r="D29" t="s">
        <v>3</v>
      </c>
      <c r="E29" t="s">
        <v>4</v>
      </c>
    </row>
    <row r="30" spans="1:6" ht="15">
      <c r="A30" t="s">
        <v>5</v>
      </c>
      <c r="B30" t="s">
        <v>35</v>
      </c>
      <c r="C30">
        <v>1</v>
      </c>
      <c r="D30" t="s">
        <v>7</v>
      </c>
      <c r="E30" s="1">
        <v>0.84375</v>
      </c>
      <c r="F30" t="str">
        <f>CONCATENATE(B30," ",C30)</f>
        <v>Trefpunt 1</v>
      </c>
    </row>
    <row r="31" spans="1:6" ht="15">
      <c r="A31" t="s">
        <v>8</v>
      </c>
      <c r="B31" t="s">
        <v>33</v>
      </c>
      <c r="C31">
        <v>3</v>
      </c>
      <c r="D31" t="s">
        <v>12</v>
      </c>
      <c r="E31" s="1">
        <v>0.84375</v>
      </c>
      <c r="F31" t="str">
        <f aca="true" t="shared" si="4" ref="F31:F35">CONCATENATE(B31," ",C31)</f>
        <v>Dordrecht 3</v>
      </c>
    </row>
    <row r="32" spans="1:6" ht="15">
      <c r="A32" t="s">
        <v>10</v>
      </c>
      <c r="B32" t="s">
        <v>36</v>
      </c>
      <c r="C32">
        <v>5</v>
      </c>
      <c r="D32" t="s">
        <v>34</v>
      </c>
      <c r="E32" s="1">
        <v>0.8333333333333334</v>
      </c>
      <c r="F32" t="str">
        <f t="shared" si="4"/>
        <v>Alexandria'66 5</v>
      </c>
    </row>
    <row r="33" spans="1:6" ht="15">
      <c r="A33" t="s">
        <v>4</v>
      </c>
      <c r="B33" t="s">
        <v>49</v>
      </c>
      <c r="C33">
        <v>2</v>
      </c>
      <c r="D33" t="s">
        <v>19</v>
      </c>
      <c r="E33" s="1">
        <v>0.8333333333333334</v>
      </c>
      <c r="F33" t="str">
        <f t="shared" si="4"/>
        <v>NN-Rotterdam duo 2</v>
      </c>
    </row>
    <row r="34" spans="1:6" ht="15">
      <c r="A34" t="s">
        <v>15</v>
      </c>
      <c r="B34" t="s">
        <v>31</v>
      </c>
      <c r="C34">
        <v>6</v>
      </c>
      <c r="D34" t="s">
        <v>14</v>
      </c>
      <c r="E34" s="1">
        <v>0.84375</v>
      </c>
      <c r="F34" t="str">
        <f t="shared" si="4"/>
        <v>Taverzo 6</v>
      </c>
    </row>
    <row r="35" spans="1:6" ht="15">
      <c r="A35" t="s">
        <v>17</v>
      </c>
      <c r="B35" t="s">
        <v>37</v>
      </c>
      <c r="C35">
        <v>2</v>
      </c>
      <c r="D35" t="s">
        <v>14</v>
      </c>
      <c r="E35" s="1">
        <v>0.8333333333333334</v>
      </c>
      <c r="F35" t="str">
        <f t="shared" si="4"/>
        <v>Vriendenschaar 2</v>
      </c>
    </row>
    <row r="36" spans="1:5" ht="15">
      <c r="A36" t="s">
        <v>20</v>
      </c>
      <c r="B36" t="s">
        <v>1</v>
      </c>
      <c r="C36" t="s">
        <v>2</v>
      </c>
      <c r="D36" t="s">
        <v>3</v>
      </c>
      <c r="E36" t="s">
        <v>15</v>
      </c>
    </row>
    <row r="37" spans="1:6" ht="15">
      <c r="A37" t="s">
        <v>5</v>
      </c>
      <c r="B37" t="s">
        <v>38</v>
      </c>
      <c r="C37">
        <v>4</v>
      </c>
      <c r="D37" t="s">
        <v>7</v>
      </c>
      <c r="E37" s="1">
        <v>0.84375</v>
      </c>
      <c r="F37" t="str">
        <f>CONCATENATE(B37," ",C37)</f>
        <v>VVV 4</v>
      </c>
    </row>
    <row r="38" spans="1:6" ht="15">
      <c r="A38" t="s">
        <v>8</v>
      </c>
      <c r="B38" t="s">
        <v>39</v>
      </c>
      <c r="C38">
        <v>2</v>
      </c>
      <c r="D38" t="s">
        <v>19</v>
      </c>
      <c r="E38" s="1">
        <v>0.8333333333333334</v>
      </c>
      <c r="F38" t="str">
        <f aca="true" t="shared" si="5" ref="F38:F42">CONCATENATE(B38," ",C38)</f>
        <v>SVN 2</v>
      </c>
    </row>
    <row r="39" spans="1:6" ht="15">
      <c r="A39" t="s">
        <v>10</v>
      </c>
      <c r="B39" t="s">
        <v>40</v>
      </c>
      <c r="C39">
        <v>2</v>
      </c>
      <c r="D39" t="s">
        <v>12</v>
      </c>
      <c r="E39" s="1">
        <v>0.8333333333333334</v>
      </c>
      <c r="F39" t="str">
        <f t="shared" si="5"/>
        <v>TOG 2</v>
      </c>
    </row>
    <row r="40" spans="1:6" ht="15">
      <c r="A40" t="s">
        <v>4</v>
      </c>
      <c r="B40" t="s">
        <v>41</v>
      </c>
      <c r="C40">
        <v>3</v>
      </c>
      <c r="D40" t="s">
        <v>14</v>
      </c>
      <c r="E40" s="1">
        <v>0.84375</v>
      </c>
      <c r="F40" t="str">
        <f t="shared" si="5"/>
        <v>Pijnacker 3</v>
      </c>
    </row>
    <row r="41" spans="1:6" ht="15">
      <c r="A41" t="s">
        <v>15</v>
      </c>
      <c r="B41" t="s">
        <v>49</v>
      </c>
      <c r="C41">
        <v>3</v>
      </c>
      <c r="D41" t="s">
        <v>19</v>
      </c>
      <c r="E41" s="1">
        <v>0.8333333333333334</v>
      </c>
      <c r="F41" t="str">
        <f t="shared" si="5"/>
        <v>NN-Rotterdam duo 3</v>
      </c>
    </row>
    <row r="42" spans="1:6" ht="15">
      <c r="A42" t="s">
        <v>17</v>
      </c>
      <c r="E42" s="1"/>
      <c r="F42" t="str">
        <f t="shared" si="5"/>
        <v xml:space="preserve"> </v>
      </c>
    </row>
    <row r="43" spans="1:5" ht="15">
      <c r="A43" t="s">
        <v>42</v>
      </c>
      <c r="B43" t="s">
        <v>1</v>
      </c>
      <c r="C43" t="s">
        <v>2</v>
      </c>
      <c r="D43" t="s">
        <v>3</v>
      </c>
      <c r="E43" t="s">
        <v>43</v>
      </c>
    </row>
    <row r="44" spans="1:6" ht="15">
      <c r="A44" t="s">
        <v>5</v>
      </c>
      <c r="B44" t="s">
        <v>44</v>
      </c>
      <c r="C44">
        <v>1</v>
      </c>
      <c r="D44" t="s">
        <v>12</v>
      </c>
      <c r="E44" s="1">
        <v>0.84375</v>
      </c>
      <c r="F44" t="str">
        <f>CONCATENATE(B44," ",C44)</f>
        <v>Bernisse'80 1</v>
      </c>
    </row>
    <row r="45" spans="1:6" ht="15">
      <c r="A45" t="s">
        <v>8</v>
      </c>
      <c r="B45" t="s">
        <v>45</v>
      </c>
      <c r="C45">
        <v>6</v>
      </c>
      <c r="D45" t="s">
        <v>14</v>
      </c>
      <c r="E45" s="1">
        <v>0.8333333333333334</v>
      </c>
      <c r="F45" t="str">
        <f aca="true" t="shared" si="6" ref="F45:F49">CONCATENATE(B45," ",C45)</f>
        <v>Sorry 6</v>
      </c>
    </row>
    <row r="46" spans="1:6" ht="15">
      <c r="A46" t="s">
        <v>10</v>
      </c>
      <c r="B46" t="s">
        <v>49</v>
      </c>
      <c r="C46">
        <v>4</v>
      </c>
      <c r="D46" t="s">
        <v>19</v>
      </c>
      <c r="E46" s="1">
        <v>0.8333333333333334</v>
      </c>
      <c r="F46" t="str">
        <f t="shared" si="6"/>
        <v>NN-Rotterdam duo 4</v>
      </c>
    </row>
    <row r="47" spans="1:6" ht="15">
      <c r="A47" t="s">
        <v>4</v>
      </c>
      <c r="B47" t="s">
        <v>22</v>
      </c>
      <c r="C47">
        <v>5</v>
      </c>
      <c r="D47" t="s">
        <v>19</v>
      </c>
      <c r="E47" s="1">
        <v>0.84375</v>
      </c>
      <c r="F47" t="str">
        <f t="shared" si="6"/>
        <v>TOGB 5</v>
      </c>
    </row>
    <row r="48" spans="1:6" ht="15">
      <c r="A48" t="s">
        <v>15</v>
      </c>
      <c r="B48" t="s">
        <v>33</v>
      </c>
      <c r="C48">
        <v>8</v>
      </c>
      <c r="D48" t="s">
        <v>19</v>
      </c>
      <c r="E48" s="1">
        <v>0.84375</v>
      </c>
      <c r="F48" t="str">
        <f t="shared" si="6"/>
        <v>Dordrecht 8</v>
      </c>
    </row>
    <row r="49" spans="1:6" ht="15">
      <c r="A49" t="s">
        <v>17</v>
      </c>
      <c r="B49" t="s">
        <v>36</v>
      </c>
      <c r="C49">
        <v>15</v>
      </c>
      <c r="D49" t="s">
        <v>12</v>
      </c>
      <c r="E49" s="1">
        <v>0.8333333333333334</v>
      </c>
      <c r="F49" t="str">
        <f t="shared" si="6"/>
        <v>Alexandria'66 15</v>
      </c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spans="1:5" ht="15">
      <c r="A64" t="s">
        <v>46</v>
      </c>
      <c r="B64" t="s">
        <v>1</v>
      </c>
      <c r="C64" t="s">
        <v>2</v>
      </c>
      <c r="D64" t="s">
        <v>3</v>
      </c>
      <c r="E64" t="s">
        <v>8</v>
      </c>
    </row>
    <row r="65" spans="1:6" ht="15">
      <c r="A65" t="s">
        <v>5</v>
      </c>
      <c r="B65" t="s">
        <v>47</v>
      </c>
      <c r="C65">
        <v>8</v>
      </c>
      <c r="D65" t="s">
        <v>7</v>
      </c>
      <c r="E65" s="1">
        <v>0.8333333333333334</v>
      </c>
      <c r="F65" t="str">
        <f>CONCATENATE(B65," ",C65)</f>
        <v>NTTC 8</v>
      </c>
    </row>
    <row r="66" spans="1:6" ht="15">
      <c r="A66" t="s">
        <v>8</v>
      </c>
      <c r="B66" t="s">
        <v>37</v>
      </c>
      <c r="C66">
        <v>7</v>
      </c>
      <c r="D66" t="s">
        <v>14</v>
      </c>
      <c r="E66" s="1">
        <v>0.8333333333333334</v>
      </c>
      <c r="F66" t="str">
        <f aca="true" t="shared" si="7" ref="F66:F70">CONCATENATE(B66," ",C66)</f>
        <v>Vriendenschaar 7</v>
      </c>
    </row>
    <row r="67" spans="1:6" ht="15">
      <c r="A67" t="s">
        <v>10</v>
      </c>
      <c r="B67" t="s">
        <v>45</v>
      </c>
      <c r="C67">
        <v>10</v>
      </c>
      <c r="D67" t="s">
        <v>14</v>
      </c>
      <c r="E67" s="1">
        <v>0.8333333333333334</v>
      </c>
      <c r="F67" t="str">
        <f t="shared" si="7"/>
        <v>Sorry 10</v>
      </c>
    </row>
    <row r="68" spans="1:6" ht="15">
      <c r="A68" t="s">
        <v>4</v>
      </c>
      <c r="B68" t="s">
        <v>36</v>
      </c>
      <c r="C68">
        <v>21</v>
      </c>
      <c r="D68" t="s">
        <v>34</v>
      </c>
      <c r="E68" s="1">
        <v>0.8333333333333334</v>
      </c>
      <c r="F68" t="str">
        <f t="shared" si="7"/>
        <v>Alexandria'66 21</v>
      </c>
    </row>
    <row r="69" spans="1:6" ht="15">
      <c r="A69" t="s">
        <v>15</v>
      </c>
      <c r="B69" t="s">
        <v>48</v>
      </c>
      <c r="C69">
        <v>4</v>
      </c>
      <c r="D69" t="s">
        <v>7</v>
      </c>
      <c r="E69" s="1">
        <v>0.8333333333333334</v>
      </c>
      <c r="F69" t="str">
        <f t="shared" si="7"/>
        <v>Kwiek 4</v>
      </c>
    </row>
    <row r="70" spans="1:6" ht="15">
      <c r="A70" t="s">
        <v>17</v>
      </c>
      <c r="B70" t="s">
        <v>49</v>
      </c>
      <c r="C70">
        <v>7</v>
      </c>
      <c r="D70" t="s">
        <v>7</v>
      </c>
      <c r="E70" s="1">
        <v>0.8333333333333334</v>
      </c>
      <c r="F70" t="str">
        <f t="shared" si="7"/>
        <v>NN-Rotterdam duo 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2019-01-21T17:22:28Z</cp:lastPrinted>
  <dcterms:created xsi:type="dcterms:W3CDTF">2018-12-30T19:53:54Z</dcterms:created>
  <dcterms:modified xsi:type="dcterms:W3CDTF">2019-01-21T17:23:48Z</dcterms:modified>
  <cp:category/>
  <cp:version/>
  <cp:contentType/>
  <cp:contentStatus/>
</cp:coreProperties>
</file>